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4190" windowHeight="11640"/>
  </bookViews>
  <sheets>
    <sheet name="Welsh Nationals 2012" sheetId="1" r:id="rId1"/>
  </sheets>
  <definedNames>
    <definedName name="_xlnm.Print_Area" localSheetId="0">'Welsh Nationals 2012'!$A$1:$Q$144</definedName>
  </definedNames>
  <calcPr calcId="114210"/>
</workbook>
</file>

<file path=xl/calcChain.xml><?xml version="1.0" encoding="utf-8"?>
<calcChain xmlns="http://schemas.openxmlformats.org/spreadsheetml/2006/main">
  <c r="P136" i="1"/>
  <c r="Q136"/>
  <c r="P131"/>
  <c r="P135"/>
  <c r="P137"/>
  <c r="P138"/>
  <c r="P139"/>
  <c r="P143"/>
  <c r="Q131"/>
  <c r="Q143"/>
  <c r="Q139"/>
  <c r="Q137"/>
  <c r="Q138"/>
  <c r="Q135"/>
  <c r="P122"/>
  <c r="Q122"/>
  <c r="P121"/>
  <c r="Q121"/>
  <c r="P118"/>
  <c r="Q118"/>
  <c r="P115"/>
  <c r="Q115"/>
  <c r="P119"/>
  <c r="Q119"/>
  <c r="P65"/>
  <c r="Q65"/>
  <c r="P91"/>
  <c r="Q91"/>
  <c r="P125"/>
  <c r="Q125"/>
  <c r="P68"/>
  <c r="Q68"/>
  <c r="P60"/>
  <c r="Q60"/>
  <c r="P54"/>
  <c r="Q54"/>
  <c r="P32"/>
  <c r="Q32"/>
  <c r="P35"/>
  <c r="Q35"/>
  <c r="P37"/>
  <c r="Q37"/>
  <c r="P94"/>
  <c r="Q94"/>
  <c r="P93"/>
  <c r="P74"/>
  <c r="Q74"/>
  <c r="P73"/>
  <c r="Q73"/>
  <c r="P72"/>
  <c r="Q72"/>
  <c r="P71"/>
  <c r="Q71"/>
  <c r="P53"/>
  <c r="Q53"/>
  <c r="P67"/>
  <c r="Q67"/>
  <c r="P69"/>
  <c r="Q69"/>
  <c r="P56"/>
  <c r="Q56"/>
  <c r="P57"/>
  <c r="Q57"/>
  <c r="P4"/>
  <c r="P5"/>
  <c r="Q5"/>
  <c r="P40"/>
  <c r="Q40"/>
  <c r="P36"/>
  <c r="Q36"/>
  <c r="P31"/>
  <c r="Q31"/>
  <c r="P33"/>
  <c r="Q33"/>
  <c r="P30"/>
  <c r="P50"/>
  <c r="P25"/>
  <c r="Q25"/>
  <c r="P21"/>
  <c r="Q21"/>
  <c r="P19"/>
  <c r="Q19"/>
  <c r="P18"/>
  <c r="Q18"/>
  <c r="P12"/>
  <c r="Q12"/>
  <c r="P14"/>
  <c r="Q14"/>
  <c r="P9"/>
  <c r="Q9"/>
  <c r="P10"/>
  <c r="Q10"/>
  <c r="P7"/>
  <c r="Q7"/>
  <c r="P127"/>
  <c r="P108"/>
  <c r="P88"/>
  <c r="P27"/>
  <c r="P144"/>
  <c r="Q93"/>
  <c r="Q4"/>
  <c r="Q30"/>
</calcChain>
</file>

<file path=xl/sharedStrings.xml><?xml version="1.0" encoding="utf-8"?>
<sst xmlns="http://schemas.openxmlformats.org/spreadsheetml/2006/main" count="573" uniqueCount="269">
  <si>
    <t>Wales Summer Nationals 2012</t>
  </si>
  <si>
    <t>Aaron Clements</t>
  </si>
  <si>
    <t xml:space="preserve">                                     </t>
  </si>
  <si>
    <t>Sam Crabtree</t>
  </si>
  <si>
    <t>Josh Lewis</t>
  </si>
  <si>
    <t>Louis Thomas</t>
  </si>
  <si>
    <t xml:space="preserve">Josh Dunk  </t>
  </si>
  <si>
    <t xml:space="preserve">                              </t>
  </si>
  <si>
    <t>Lauren P-Jones</t>
  </si>
  <si>
    <t>Elloise Clements</t>
  </si>
  <si>
    <t>Hannah Denny</t>
  </si>
  <si>
    <t>Kristyana P-Adams</t>
  </si>
  <si>
    <t xml:space="preserve">                           </t>
  </si>
  <si>
    <t>50 Brs</t>
  </si>
  <si>
    <t>200 IM</t>
  </si>
  <si>
    <t>Swimmer</t>
  </si>
  <si>
    <t>Age</t>
  </si>
  <si>
    <t>Date of Birth</t>
  </si>
  <si>
    <t>Ev. No</t>
  </si>
  <si>
    <t>Event</t>
  </si>
  <si>
    <t>LC Entry time</t>
  </si>
  <si>
    <t>Splits</t>
  </si>
  <si>
    <t>Time</t>
  </si>
  <si>
    <t>Final</t>
  </si>
  <si>
    <t>PB</t>
  </si>
  <si>
    <t>Place</t>
  </si>
  <si>
    <t>100 Bc</t>
  </si>
  <si>
    <t>400 Free</t>
  </si>
  <si>
    <t>Josh Dunk</t>
  </si>
  <si>
    <t xml:space="preserve">Kristyana P-Adams </t>
  </si>
  <si>
    <t>50 Free</t>
  </si>
  <si>
    <t>Boys 11-14 200 Free relay</t>
  </si>
  <si>
    <t>100 Brs</t>
  </si>
  <si>
    <t>200 Bc</t>
  </si>
  <si>
    <t>Lauren P- Jones</t>
  </si>
  <si>
    <t>50 Fly</t>
  </si>
  <si>
    <t>100 Free</t>
  </si>
  <si>
    <t>Boys 11-14 200 Medley Relay</t>
  </si>
  <si>
    <t xml:space="preserve"> Girls 10 - 13 Medley Relay</t>
  </si>
  <si>
    <t>50 Bc</t>
  </si>
  <si>
    <t>1500 Free</t>
  </si>
  <si>
    <t>200 Fly</t>
  </si>
  <si>
    <t>400 IM</t>
  </si>
  <si>
    <t xml:space="preserve">200 Free </t>
  </si>
  <si>
    <t>200 Free</t>
  </si>
  <si>
    <t>100 Fly</t>
  </si>
  <si>
    <t>Sun 22nd July Session 4 Warm up 8am-9am  (Races 9:10am - 13:10pm est.)</t>
  </si>
  <si>
    <t>Sat 21st July Session 2 Warm up 1pm-2pm (Races 2:10pm - 4:55pm est.)</t>
  </si>
  <si>
    <t>Sat 21st July Session 1 Warm up 8am-9am (Races 9:10am - 12:45pm est.)</t>
  </si>
  <si>
    <t>Sun 22nd July Session 5 Warm up 1:15pm - 2:15pm (Races 2:25pm - 5:05pm est.)</t>
  </si>
  <si>
    <t>Mon 23rd July Session 7 Warm up 8am - 9am  (Races 9:10am - 11:55am est.)</t>
  </si>
  <si>
    <t>Wed 25th July Session 13 Warm up 8am - 9am (Races 9:10am - 12:45pm est.)</t>
  </si>
  <si>
    <t>Wed 25th July Session 14 Warm up 12:50pm - 1:50pm (Races 2pm - 5:35pm est.)</t>
  </si>
  <si>
    <t>Tue 24th July Session 11 Warm up 11:45am - 12:45pm (Races 12:55pm - 2:40pm est.)</t>
  </si>
  <si>
    <t>Tue 24th July Session 10  Warm up 8:30am - 9am (Races 9:10am - 11:30am est.)</t>
  </si>
  <si>
    <t>Mon 23rd July Session 8 Warm up 12:15pm - 1:15 pm  (Races 1:25pm - 4:25pm est.)</t>
  </si>
  <si>
    <t>Thur 26th July Session 16 Warm up 8am -8:30am  (Races 8:45am - 11:30pm est.)</t>
  </si>
  <si>
    <t>Thur 26th July Session 17 Warm up 11:45 am -12:45pm  (Races 12:55pm - 4:30pm est.)</t>
  </si>
  <si>
    <t>SC PB (?)</t>
  </si>
  <si>
    <t>SC Conv</t>
  </si>
  <si>
    <t>02.41.40</t>
  </si>
  <si>
    <t>200 Med</t>
  </si>
  <si>
    <t>800 Free</t>
  </si>
  <si>
    <t>SC PB</t>
  </si>
  <si>
    <t>CR</t>
  </si>
  <si>
    <r>
      <rPr>
        <sz val="10"/>
        <color indexed="10"/>
        <rFont val="Arial"/>
        <family val="2"/>
      </rPr>
      <t>Girls 10 - 13 200 Free Relay</t>
    </r>
    <r>
      <rPr>
        <sz val="10"/>
        <color indexed="8"/>
        <rFont val="Arial"/>
        <family val="2"/>
      </rPr>
      <t xml:space="preserve"> </t>
    </r>
  </si>
  <si>
    <t>LC</t>
  </si>
  <si>
    <t>35.37 / 1:17.25 / 2:11.55</t>
  </si>
  <si>
    <t>LC PB</t>
  </si>
  <si>
    <t>36.52 / 1:21.94 / 2:15.39</t>
  </si>
  <si>
    <t>32.56 / 1:13.75 / 2:05.37</t>
  </si>
  <si>
    <t>34.12 / 1:13.31 / 2:34.42</t>
  </si>
  <si>
    <t>(50 / 100 / 200)</t>
  </si>
  <si>
    <t>(50 / 100 / 150)</t>
  </si>
  <si>
    <t>32.91 / 1:09.42 / 2:25.05</t>
  </si>
  <si>
    <t>35.35 / 1:14.96 / 2:37.36</t>
  </si>
  <si>
    <t>31.89 / 1:09.70 / 2:22.02</t>
  </si>
  <si>
    <t>28.03 / 1:03.68 / 1:45.41</t>
  </si>
  <si>
    <t>30.71 / 1:02.39 / 1:33.74</t>
  </si>
  <si>
    <t>11th</t>
  </si>
  <si>
    <t>GOLD</t>
  </si>
  <si>
    <t>28.25 / 1:03.06 / 1:44.15</t>
  </si>
  <si>
    <t>SILVER</t>
  </si>
  <si>
    <t>LC/SC</t>
  </si>
  <si>
    <t>2nd</t>
  </si>
  <si>
    <t>14th 12yo</t>
  </si>
  <si>
    <t>20th 12yo</t>
  </si>
  <si>
    <t>33rd 14yo</t>
  </si>
  <si>
    <t>8th 12yo</t>
  </si>
  <si>
    <t>37th 13yo</t>
  </si>
  <si>
    <t>3rd 12yo</t>
  </si>
  <si>
    <t>21st 13yo</t>
  </si>
  <si>
    <t>23rd 12yo</t>
  </si>
  <si>
    <t>13th 12yo</t>
  </si>
  <si>
    <t>10th 12yo</t>
  </si>
  <si>
    <t>29th 14yo</t>
  </si>
  <si>
    <t>42nd 13yo</t>
  </si>
  <si>
    <t>38th 12yo</t>
  </si>
  <si>
    <t>5th 12yo</t>
  </si>
  <si>
    <t>6th 12yo</t>
  </si>
  <si>
    <t>25th 14 yo</t>
  </si>
  <si>
    <t>11th 13yo</t>
  </si>
  <si>
    <t>DQ</t>
  </si>
  <si>
    <t>39.02 / 1:20.98 / 2:03.72</t>
  </si>
  <si>
    <t>38.61 / 1:19.24 / 2:00.90</t>
  </si>
  <si>
    <t>18 14yo</t>
  </si>
  <si>
    <t>2nd 12yo</t>
  </si>
  <si>
    <t>39.86 / 1:24.50 / 2:09.59</t>
  </si>
  <si>
    <t>19th 12yo</t>
  </si>
  <si>
    <t>31st 13yo</t>
  </si>
  <si>
    <t>28th 13yo</t>
  </si>
  <si>
    <t>4th / 2nd 18yo</t>
  </si>
  <si>
    <t>37.97 / 1:18.83 / 2:00.06</t>
  </si>
  <si>
    <t>9th</t>
  </si>
  <si>
    <t>10th 12 yo</t>
  </si>
  <si>
    <t>12th 12yo</t>
  </si>
  <si>
    <t>54th 14yo</t>
  </si>
  <si>
    <t>Final 4th</t>
  </si>
  <si>
    <t xml:space="preserve">Final 5th </t>
  </si>
  <si>
    <t>38th 13yo</t>
  </si>
  <si>
    <t>32nd 13yo</t>
  </si>
  <si>
    <r>
      <rPr>
        <b/>
        <sz val="10"/>
        <color indexed="55"/>
        <rFont val="Arial"/>
        <family val="2"/>
      </rPr>
      <t xml:space="preserve">11th / </t>
    </r>
    <r>
      <rPr>
        <b/>
        <sz val="10"/>
        <color indexed="10"/>
        <rFont val="Arial"/>
        <family val="2"/>
      </rPr>
      <t>DQ</t>
    </r>
  </si>
  <si>
    <t>(50 / 100 / 200 / 400 / 800</t>
  </si>
  <si>
    <t>32.37 / 1:08.52 / 1:45.03 / 2:22.75 / 4:51.20 / 9:48.86</t>
  </si>
  <si>
    <t>BRONZE</t>
  </si>
  <si>
    <t>8th 14yo</t>
  </si>
  <si>
    <t>36.30 / 1:20.89 / 2:08.04</t>
  </si>
  <si>
    <t>37.10 / 1?:22.15 / 2:10.09</t>
  </si>
  <si>
    <t>11th 12yo</t>
  </si>
  <si>
    <t>32.64 / 1:13.47 / 1:59.23</t>
  </si>
  <si>
    <t>(31.93)</t>
  </si>
  <si>
    <t>(31.14)</t>
  </si>
  <si>
    <t>(32.34)</t>
  </si>
  <si>
    <t>(28.90)</t>
  </si>
  <si>
    <t>6th</t>
  </si>
  <si>
    <t>PB/50</t>
  </si>
  <si>
    <t>37.61 / ??? / 2:11.20 / 2:58.41 / 3:59.?? / 4:59.9</t>
  </si>
  <si>
    <t>DNS</t>
  </si>
  <si>
    <t>Bk</t>
  </si>
  <si>
    <t>Br</t>
  </si>
  <si>
    <t>Fly</t>
  </si>
  <si>
    <t>Fr</t>
  </si>
  <si>
    <t>(37.05)</t>
  </si>
  <si>
    <t>(42.83)</t>
  </si>
  <si>
    <t>(31.07)</t>
  </si>
  <si>
    <t>(31.32)</t>
  </si>
  <si>
    <t>(34.47)</t>
  </si>
  <si>
    <t>(45.08)</t>
  </si>
  <si>
    <t>(35.20)</t>
  </si>
  <si>
    <t>(31.04)</t>
  </si>
  <si>
    <t>7th 12yo</t>
  </si>
  <si>
    <t>32.07 / 1:10.59 / 1:51.59</t>
  </si>
  <si>
    <t>31.71 / 1:06.14 / 2:17.59</t>
  </si>
  <si>
    <t>32.50 / 1:09.10 / 1:46.05</t>
  </si>
  <si>
    <t>31st 12yo</t>
  </si>
  <si>
    <t>32.51 / 1:09.93 / 1:48.98</t>
  </si>
  <si>
    <t>32.11 / 1:08.79 / 1:46.37</t>
  </si>
  <si>
    <t>35.13 / 1:17.49 / 2:00.17</t>
  </si>
  <si>
    <t>5th in heats</t>
  </si>
  <si>
    <t>SC</t>
  </si>
  <si>
    <t>27th 12yo</t>
  </si>
  <si>
    <t>35.91 / 1:15.28 / 2:37.79 / 5:24.06</t>
  </si>
  <si>
    <t>17th 13yo</t>
  </si>
  <si>
    <t>18th 12yo</t>
  </si>
  <si>
    <t xml:space="preserve">5th </t>
  </si>
  <si>
    <t>7th (1st 12yo)</t>
  </si>
  <si>
    <t>???</t>
  </si>
  <si>
    <t>Split not registered</t>
  </si>
  <si>
    <t>5th (1st 12yo)</t>
  </si>
  <si>
    <t>29.95 / 1:05.46 / 1:45.50 / 2:24.40 / 3:08.78 / 3:54.23 / 4:30.36</t>
  </si>
  <si>
    <t>4th heats</t>
  </si>
  <si>
    <t>HDW</t>
  </si>
  <si>
    <r>
      <t>5th</t>
    </r>
    <r>
      <rPr>
        <sz val="10"/>
        <color indexed="40"/>
        <rFont val="Arial"/>
        <family val="2"/>
      </rPr>
      <t xml:space="preserve"> (1st 12yo)</t>
    </r>
  </si>
  <si>
    <r>
      <t>4th</t>
    </r>
    <r>
      <rPr>
        <sz val="10"/>
        <color indexed="40"/>
        <rFont val="Arial"/>
        <family val="2"/>
      </rPr>
      <t xml:space="preserve"> (3rd 12yo)</t>
    </r>
  </si>
  <si>
    <r>
      <rPr>
        <b/>
        <sz val="10"/>
        <color indexed="40"/>
        <rFont val="Arial"/>
        <family val="2"/>
      </rPr>
      <t>BRONZE</t>
    </r>
    <r>
      <rPr>
        <sz val="10"/>
        <rFont val="Arial"/>
        <family val="2"/>
      </rPr>
      <t xml:space="preserve">
2nd 18yo</t>
    </r>
  </si>
  <si>
    <r>
      <t>35.25(34.75)</t>
    </r>
    <r>
      <rPr>
        <i/>
        <sz val="10"/>
        <color indexed="8"/>
        <rFont val="Arial"/>
        <family val="2"/>
      </rPr>
      <t xml:space="preserve"> / 1:19.08 / 2:15.57</t>
    </r>
  </si>
  <si>
    <t>LC2/SC2</t>
  </si>
  <si>
    <r>
      <t>37.45</t>
    </r>
    <r>
      <rPr>
        <i/>
        <sz val="10"/>
        <color indexed="8"/>
        <rFont val="Arial"/>
        <family val="2"/>
      </rPr>
      <t xml:space="preserve"> / 1:23.47 / 2:18.24</t>
    </r>
  </si>
  <si>
    <r>
      <t>34.23(33.63)</t>
    </r>
    <r>
      <rPr>
        <i/>
        <sz val="10"/>
        <color indexed="8"/>
        <rFont val="Arial"/>
        <family val="2"/>
      </rPr>
      <t xml:space="preserve"> / 1:15.38 / 2:04.76</t>
    </r>
  </si>
  <si>
    <r>
      <t xml:space="preserve">35.71 </t>
    </r>
    <r>
      <rPr>
        <i/>
        <sz val="10"/>
        <color indexed="8"/>
        <rFont val="Arial"/>
        <family val="2"/>
      </rPr>
      <t>/ 1:19.28 / 2:13.29</t>
    </r>
  </si>
  <si>
    <t>LC2/SC</t>
  </si>
  <si>
    <r>
      <t xml:space="preserve">36.59(36.09) </t>
    </r>
    <r>
      <rPr>
        <i/>
        <sz val="10"/>
        <color indexed="8"/>
        <rFont val="Arial"/>
        <family val="2"/>
      </rPr>
      <t>/ 1:19.13 / 2:08.16</t>
    </r>
  </si>
  <si>
    <t>LC2</t>
  </si>
  <si>
    <t xml:space="preserve">LC </t>
  </si>
  <si>
    <r>
      <t xml:space="preserve">32.89 / 1:09.64 / </t>
    </r>
    <r>
      <rPr>
        <i/>
        <sz val="10"/>
        <color indexed="10"/>
        <rFont val="Arial"/>
        <family val="2"/>
      </rPr>
      <t>2:25.13(2.22.73)</t>
    </r>
  </si>
  <si>
    <r>
      <t xml:space="preserve">32.40 / 1:07.92 / </t>
    </r>
    <r>
      <rPr>
        <i/>
        <sz val="10"/>
        <color indexed="10"/>
        <rFont val="Arial"/>
        <family val="2"/>
      </rPr>
      <t>2:21.21</t>
    </r>
  </si>
  <si>
    <r>
      <t xml:space="preserve">32.58 </t>
    </r>
    <r>
      <rPr>
        <i/>
        <sz val="10"/>
        <color indexed="8"/>
        <rFont val="Arial"/>
        <family val="2"/>
      </rPr>
      <t xml:space="preserve">/ 1:09.03 / </t>
    </r>
    <r>
      <rPr>
        <i/>
        <sz val="10"/>
        <color indexed="10"/>
        <rFont val="Arial"/>
        <family val="2"/>
      </rPr>
      <t>2:24.94</t>
    </r>
  </si>
  <si>
    <t>LC3/SC</t>
  </si>
  <si>
    <t>30.71(30.01)</t>
  </si>
  <si>
    <r>
      <t xml:space="preserve">35.41 / 1:14.59 </t>
    </r>
    <r>
      <rPr>
        <i/>
        <sz val="10"/>
        <color indexed="8"/>
        <rFont val="Arial"/>
        <family val="2"/>
      </rPr>
      <t>/ 1:54.15</t>
    </r>
  </si>
  <si>
    <r>
      <t xml:space="preserve">39.64 </t>
    </r>
    <r>
      <rPr>
        <i/>
        <sz val="10"/>
        <color indexed="8"/>
        <rFont val="Arial"/>
        <family val="2"/>
      </rPr>
      <t>/ 1:23.36 / 2:07.40</t>
    </r>
  </si>
  <si>
    <r>
      <t xml:space="preserve">39.94 </t>
    </r>
    <r>
      <rPr>
        <i/>
        <sz val="10"/>
        <color indexed="8"/>
        <rFont val="Arial"/>
        <family val="2"/>
      </rPr>
      <t>/ 1:24.05 / 2:06.84</t>
    </r>
  </si>
  <si>
    <r>
      <t>39.28</t>
    </r>
    <r>
      <rPr>
        <i/>
        <sz val="10"/>
        <color indexed="8"/>
        <rFont val="Arial"/>
        <family val="2"/>
      </rPr>
      <t xml:space="preserve"> / 1:23.89 / 2:08.61</t>
    </r>
  </si>
  <si>
    <r>
      <t>33.54 / 1:10.59 / 2:25.62 / 4:59.64 /</t>
    </r>
    <r>
      <rPr>
        <i/>
        <sz val="10"/>
        <color indexed="10"/>
        <rFont val="Arial"/>
        <family val="2"/>
      </rPr>
      <t xml:space="preserve"> 10:11.22(10.01.72)</t>
    </r>
  </si>
  <si>
    <t>18.58.70</t>
  </si>
  <si>
    <t>18.07.77</t>
  </si>
  <si>
    <r>
      <t xml:space="preserve">34.59 </t>
    </r>
    <r>
      <rPr>
        <i/>
        <sz val="10"/>
        <color indexed="8"/>
        <rFont val="Arial"/>
        <family val="2"/>
      </rPr>
      <t>/ 1:14.10 / 1:54.67</t>
    </r>
  </si>
  <si>
    <r>
      <t xml:space="preserve">34.69 / 1:14.33 / 2:33.90 / </t>
    </r>
    <r>
      <rPr>
        <i/>
        <sz val="10"/>
        <color indexed="10"/>
        <rFont val="Arial"/>
        <family val="2"/>
      </rPr>
      <t>5:14.77(5.10.27)</t>
    </r>
  </si>
  <si>
    <t>Sc Conv</t>
  </si>
  <si>
    <t>32.74</t>
  </si>
  <si>
    <t>31.85</t>
  </si>
  <si>
    <t>2.47.80</t>
  </si>
  <si>
    <t>2.53.32</t>
  </si>
  <si>
    <t>2.44.33</t>
  </si>
  <si>
    <t>2.37.76</t>
  </si>
  <si>
    <t>2.49.05</t>
  </si>
  <si>
    <t>2.50.19</t>
  </si>
  <si>
    <t>2.40.22</t>
  </si>
  <si>
    <t>2.42.10</t>
  </si>
  <si>
    <t>1.21.48</t>
  </si>
  <si>
    <t>1.18.77</t>
  </si>
  <si>
    <t>1.17.73</t>
  </si>
  <si>
    <t>1.13.58</t>
  </si>
  <si>
    <t>1.22.45</t>
  </si>
  <si>
    <t>1.22.91</t>
  </si>
  <si>
    <t>1.15.48</t>
  </si>
  <si>
    <t>5.08.93</t>
  </si>
  <si>
    <t>4.51.78</t>
  </si>
  <si>
    <t>4.51.85</t>
  </si>
  <si>
    <t>4.41.16</t>
  </si>
  <si>
    <t>5.12.67</t>
  </si>
  <si>
    <t>4.56.71</t>
  </si>
  <si>
    <t>4.49.31</t>
  </si>
  <si>
    <t>24.02</t>
  </si>
  <si>
    <t>2.12.04</t>
  </si>
  <si>
    <t>1.12.05</t>
  </si>
  <si>
    <t>1.09.99</t>
  </si>
  <si>
    <t>2.42.68</t>
  </si>
  <si>
    <t>2.30.14</t>
  </si>
  <si>
    <t>2.39.16</t>
  </si>
  <si>
    <t>2.38.64</t>
  </si>
  <si>
    <t>2.46.14</t>
  </si>
  <si>
    <t>2.48.51</t>
  </si>
  <si>
    <t>2.49.51</t>
  </si>
  <si>
    <t>26.94</t>
  </si>
  <si>
    <t>26.39</t>
  </si>
  <si>
    <t>1.06.59</t>
  </si>
  <si>
    <t>1.07.71</t>
  </si>
  <si>
    <t>1.05.43</t>
  </si>
  <si>
    <t>1.03.65</t>
  </si>
  <si>
    <t>1.03.09</t>
  </si>
  <si>
    <t>1.07.58</t>
  </si>
  <si>
    <t>1.07.01</t>
  </si>
  <si>
    <t>1.03.60</t>
  </si>
  <si>
    <t>1.02.23</t>
  </si>
  <si>
    <t>28.94</t>
  </si>
  <si>
    <t>2.53.05</t>
  </si>
  <si>
    <t>2.54.14</t>
  </si>
  <si>
    <t>2.43.02</t>
  </si>
  <si>
    <t>6.11.74</t>
  </si>
  <si>
    <t>2.26.86</t>
  </si>
  <si>
    <t>2.18.64</t>
  </si>
  <si>
    <t>2.15.09</t>
  </si>
  <si>
    <t>2.30.30</t>
  </si>
  <si>
    <t>2.23.72</t>
  </si>
  <si>
    <t>2.19.44</t>
  </si>
  <si>
    <t>2.46.74</t>
  </si>
  <si>
    <t>1.00.47</t>
  </si>
  <si>
    <t>10.46.64</t>
  </si>
  <si>
    <t>10.23.03</t>
  </si>
  <si>
    <t>1.17.21</t>
  </si>
  <si>
    <t>1.13.00</t>
  </si>
  <si>
    <t>1.12.53</t>
  </si>
  <si>
    <t>1.16.57</t>
  </si>
  <si>
    <t>1.11.05</t>
  </si>
  <si>
    <t>1.09.70</t>
  </si>
  <si>
    <t>4.57.24</t>
  </si>
  <si>
    <t>53.83</t>
  </si>
  <si>
    <t>53.62</t>
  </si>
</sst>
</file>

<file path=xl/styles.xml><?xml version="1.0" encoding="utf-8"?>
<styleSheet xmlns="http://schemas.openxmlformats.org/spreadsheetml/2006/main">
  <numFmts count="2">
    <numFmt numFmtId="164" formatCode="mm:ss.00"/>
    <numFmt numFmtId="165" formatCode="ss.00"/>
  </numFmts>
  <fonts count="27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sz val="10"/>
      <color indexed="40"/>
      <name val="Arial"/>
      <family val="2"/>
    </font>
    <font>
      <b/>
      <sz val="10"/>
      <color indexed="40"/>
      <name val="Arial"/>
      <family val="2"/>
    </font>
    <font>
      <i/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  <font>
      <i/>
      <sz val="10"/>
      <color indexed="22"/>
      <name val="Arial"/>
      <family val="2"/>
    </font>
    <font>
      <b/>
      <sz val="10"/>
      <color indexed="30"/>
      <name val="Arial"/>
      <family val="2"/>
    </font>
    <font>
      <b/>
      <sz val="10"/>
      <color indexed="55"/>
      <name val="Arial"/>
      <family val="2"/>
    </font>
    <font>
      <b/>
      <sz val="10"/>
      <color indexed="55"/>
      <name val="Arial"/>
      <family val="2"/>
    </font>
    <font>
      <b/>
      <sz val="16"/>
      <color indexed="8"/>
      <name val="Arial"/>
      <family val="2"/>
    </font>
    <font>
      <sz val="10"/>
      <color indexed="55"/>
      <name val="Arial"/>
      <family val="2"/>
    </font>
    <font>
      <i/>
      <sz val="9"/>
      <color indexed="55"/>
      <name val="Arial"/>
      <family val="2"/>
    </font>
    <font>
      <b/>
      <sz val="10"/>
      <color indexed="23"/>
      <name val="Arial"/>
      <family val="2"/>
    </font>
    <font>
      <sz val="10"/>
      <color indexed="30"/>
      <name val="Arial"/>
      <family val="2"/>
    </font>
    <font>
      <b/>
      <i/>
      <sz val="10"/>
      <color indexed="22"/>
      <name val="Arial"/>
      <family val="2"/>
    </font>
    <font>
      <i/>
      <sz val="10"/>
      <color indexed="40"/>
      <name val="Arial"/>
      <family val="2"/>
    </font>
    <font>
      <i/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4" xfId="0" applyFont="1" applyBorder="1"/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4" xfId="0" applyFont="1" applyBorder="1"/>
    <xf numFmtId="14" fontId="4" fillId="0" borderId="0" xfId="0" applyNumberFormat="1" applyFont="1" applyBorder="1" applyAlignment="1">
      <alignment horizontal="center"/>
    </xf>
    <xf numFmtId="164" fontId="7" fillId="0" borderId="0" xfId="0" quotePrefix="1" applyNumberFormat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0" borderId="4" xfId="0" applyFont="1" applyFill="1" applyBorder="1"/>
    <xf numFmtId="164" fontId="6" fillId="0" borderId="0" xfId="0" applyNumberFormat="1" applyFont="1" applyBorder="1" applyAlignment="1">
      <alignment horizontal="center"/>
    </xf>
    <xf numFmtId="0" fontId="4" fillId="3" borderId="4" xfId="0" applyFont="1" applyFill="1" applyBorder="1"/>
    <xf numFmtId="14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64" fontId="4" fillId="3" borderId="0" xfId="0" applyNumberFormat="1" applyFont="1" applyFill="1" applyBorder="1" applyAlignment="1">
      <alignment horizontal="center"/>
    </xf>
    <xf numFmtId="164" fontId="7" fillId="3" borderId="0" xfId="0" applyNumberFormat="1" applyFont="1" applyFill="1" applyBorder="1" applyAlignment="1">
      <alignment horizontal="center"/>
    </xf>
    <xf numFmtId="0" fontId="8" fillId="0" borderId="4" xfId="0" applyFont="1" applyBorder="1"/>
    <xf numFmtId="14" fontId="4" fillId="0" borderId="0" xfId="0" applyNumberFormat="1" applyFont="1" applyFill="1" applyBorder="1" applyAlignment="1">
      <alignment horizontal="center"/>
    </xf>
    <xf numFmtId="0" fontId="4" fillId="0" borderId="4" xfId="0" applyFont="1" applyFill="1" applyBorder="1"/>
    <xf numFmtId="0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6" fillId="0" borderId="0" xfId="0" applyFont="1"/>
    <xf numFmtId="0" fontId="3" fillId="0" borderId="0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2" borderId="1" xfId="0" applyFont="1" applyFill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6" fillId="4" borderId="7" xfId="0" applyNumberFormat="1" applyFont="1" applyFill="1" applyBorder="1" applyAlignment="1">
      <alignment horizontal="center"/>
    </xf>
    <xf numFmtId="164" fontId="6" fillId="4" borderId="8" xfId="0" applyNumberFormat="1" applyFont="1" applyFill="1" applyBorder="1" applyAlignment="1">
      <alignment horizontal="center"/>
    </xf>
    <xf numFmtId="164" fontId="6" fillId="4" borderId="9" xfId="0" applyNumberFormat="1" applyFont="1" applyFill="1" applyBorder="1" applyAlignment="1">
      <alignment horizontal="center"/>
    </xf>
    <xf numFmtId="164" fontId="6" fillId="4" borderId="10" xfId="0" applyNumberFormat="1" applyFont="1" applyFill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164" fontId="13" fillId="4" borderId="8" xfId="0" applyNumberFormat="1" applyFont="1" applyFill="1" applyBorder="1" applyAlignment="1">
      <alignment horizontal="center"/>
    </xf>
    <xf numFmtId="165" fontId="7" fillId="0" borderId="0" xfId="0" applyNumberFormat="1" applyFont="1" applyAlignment="1">
      <alignment horizontal="right"/>
    </xf>
    <xf numFmtId="0" fontId="15" fillId="0" borderId="0" xfId="0" applyFont="1" applyBorder="1" applyAlignment="1">
      <alignment horizontal="center"/>
    </xf>
    <xf numFmtId="164" fontId="13" fillId="0" borderId="0" xfId="0" applyNumberFormat="1" applyFont="1" applyFill="1" applyBorder="1" applyAlignment="1">
      <alignment horizontal="center"/>
    </xf>
    <xf numFmtId="164" fontId="11" fillId="0" borderId="0" xfId="0" applyNumberFormat="1" applyFont="1" applyBorder="1" applyAlignment="1">
      <alignment horizontal="center"/>
    </xf>
    <xf numFmtId="2" fontId="11" fillId="0" borderId="0" xfId="0" applyNumberFormat="1" applyFont="1" applyBorder="1" applyAlignment="1">
      <alignment horizontal="center"/>
    </xf>
    <xf numFmtId="164" fontId="3" fillId="4" borderId="8" xfId="0" applyNumberFormat="1" applyFont="1" applyFill="1" applyBorder="1" applyAlignment="1">
      <alignment horizontal="center"/>
    </xf>
    <xf numFmtId="164" fontId="18" fillId="4" borderId="8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9" fillId="0" borderId="2" xfId="0" applyFont="1" applyBorder="1"/>
    <xf numFmtId="0" fontId="3" fillId="0" borderId="4" xfId="0" applyFont="1" applyBorder="1"/>
    <xf numFmtId="164" fontId="8" fillId="0" borderId="0" xfId="0" applyNumberFormat="1" applyFont="1" applyBorder="1" applyAlignment="1">
      <alignment horizontal="center"/>
    </xf>
    <xf numFmtId="164" fontId="8" fillId="0" borderId="0" xfId="0" applyNumberFormat="1" applyFont="1" applyFill="1" applyBorder="1" applyAlignment="1">
      <alignment horizontal="center"/>
    </xf>
    <xf numFmtId="164" fontId="8" fillId="4" borderId="8" xfId="0" applyNumberFormat="1" applyFont="1" applyFill="1" applyBorder="1" applyAlignment="1">
      <alignment horizontal="center"/>
    </xf>
    <xf numFmtId="0" fontId="4" fillId="0" borderId="4" xfId="0" applyFont="1" applyBorder="1" applyAlignment="1">
      <alignment vertical="top"/>
    </xf>
    <xf numFmtId="14" fontId="4" fillId="0" borderId="0" xfId="0" applyNumberFormat="1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164" fontId="4" fillId="0" borderId="0" xfId="0" applyNumberFormat="1" applyFont="1" applyBorder="1" applyAlignment="1">
      <alignment horizontal="center" vertical="top"/>
    </xf>
    <xf numFmtId="164" fontId="7" fillId="0" borderId="0" xfId="0" applyNumberFormat="1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14" fontId="4" fillId="0" borderId="0" xfId="0" applyNumberFormat="1" applyFont="1" applyBorder="1" applyAlignment="1">
      <alignment horizontal="center" vertical="top"/>
    </xf>
    <xf numFmtId="0" fontId="2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13" fillId="4" borderId="8" xfId="0" applyNumberFormat="1" applyFont="1" applyFill="1" applyBorder="1" applyAlignment="1">
      <alignment horizontal="center" vertical="top"/>
    </xf>
    <xf numFmtId="0" fontId="1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4" fontId="2" fillId="4" borderId="8" xfId="0" applyNumberFormat="1" applyFont="1" applyFill="1" applyBorder="1" applyAlignment="1">
      <alignment horizontal="center"/>
    </xf>
    <xf numFmtId="2" fontId="2" fillId="4" borderId="8" xfId="0" quotePrefix="1" applyNumberFormat="1" applyFont="1" applyFill="1" applyBorder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 vertical="top"/>
    </xf>
    <xf numFmtId="165" fontId="7" fillId="0" borderId="3" xfId="0" applyNumberFormat="1" applyFont="1" applyBorder="1" applyAlignment="1">
      <alignment horizontal="right"/>
    </xf>
    <xf numFmtId="165" fontId="7" fillId="0" borderId="11" xfId="0" applyNumberFormat="1" applyFont="1" applyBorder="1" applyAlignment="1">
      <alignment horizontal="right"/>
    </xf>
    <xf numFmtId="0" fontId="4" fillId="0" borderId="0" xfId="0" applyFont="1" applyBorder="1"/>
    <xf numFmtId="165" fontId="9" fillId="0" borderId="11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165" fontId="7" fillId="0" borderId="11" xfId="0" quotePrefix="1" applyNumberFormat="1" applyFont="1" applyBorder="1" applyAlignment="1">
      <alignment horizontal="right"/>
    </xf>
    <xf numFmtId="165" fontId="9" fillId="0" borderId="11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right" vertical="top"/>
    </xf>
    <xf numFmtId="164" fontId="1" fillId="4" borderId="8" xfId="0" applyNumberFormat="1" applyFont="1" applyFill="1" applyBorder="1" applyAlignment="1">
      <alignment horizontal="center" vertical="top"/>
    </xf>
    <xf numFmtId="0" fontId="20" fillId="3" borderId="0" xfId="0" applyFont="1" applyFill="1" applyBorder="1" applyAlignment="1">
      <alignment horizontal="center"/>
    </xf>
    <xf numFmtId="164" fontId="20" fillId="3" borderId="0" xfId="0" applyNumberFormat="1" applyFont="1" applyFill="1" applyBorder="1" applyAlignment="1">
      <alignment horizontal="center"/>
    </xf>
    <xf numFmtId="2" fontId="1" fillId="4" borderId="8" xfId="0" quotePrefix="1" applyNumberFormat="1" applyFont="1" applyFill="1" applyBorder="1" applyAlignment="1">
      <alignment horizontal="center"/>
    </xf>
    <xf numFmtId="164" fontId="11" fillId="3" borderId="0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/>
    </xf>
    <xf numFmtId="164" fontId="13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 vertical="top"/>
    </xf>
    <xf numFmtId="164" fontId="5" fillId="0" borderId="0" xfId="0" applyNumberFormat="1" applyFont="1" applyFill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64" fontId="6" fillId="4" borderId="0" xfId="0" applyNumberFormat="1" applyFont="1" applyFill="1" applyBorder="1" applyAlignment="1">
      <alignment horizontal="center"/>
    </xf>
    <xf numFmtId="164" fontId="1" fillId="4" borderId="8" xfId="0" applyNumberFormat="1" applyFont="1" applyFill="1" applyBorder="1" applyAlignment="1">
      <alignment horizontal="center"/>
    </xf>
    <xf numFmtId="0" fontId="15" fillId="0" borderId="0" xfId="0" applyFont="1"/>
    <xf numFmtId="0" fontId="24" fillId="0" borderId="0" xfId="0" applyFont="1" applyAlignment="1">
      <alignment horizontal="right"/>
    </xf>
    <xf numFmtId="165" fontId="15" fillId="0" borderId="0" xfId="0" applyNumberFormat="1" applyFont="1"/>
    <xf numFmtId="0" fontId="24" fillId="0" borderId="0" xfId="0" applyFont="1"/>
    <xf numFmtId="165" fontId="15" fillId="0" borderId="0" xfId="0" applyNumberFormat="1" applyFont="1" applyBorder="1" applyAlignment="1">
      <alignment horizontal="right" vertical="center"/>
    </xf>
    <xf numFmtId="0" fontId="15" fillId="0" borderId="0" xfId="0" applyFont="1" applyAlignment="1">
      <alignment vertical="top"/>
    </xf>
    <xf numFmtId="0" fontId="1" fillId="0" borderId="0" xfId="0" applyFont="1" applyFill="1" applyBorder="1" applyAlignment="1">
      <alignment horizontal="center"/>
    </xf>
    <xf numFmtId="165" fontId="25" fillId="0" borderId="0" xfId="0" applyNumberFormat="1" applyFont="1"/>
    <xf numFmtId="165" fontId="9" fillId="0" borderId="11" xfId="0" quotePrefix="1" applyNumberFormat="1" applyFont="1" applyBorder="1" applyAlignment="1">
      <alignment horizontal="right"/>
    </xf>
    <xf numFmtId="0" fontId="23" fillId="0" borderId="0" xfId="0" applyFont="1" applyBorder="1" applyAlignment="1">
      <alignment horizontal="center" vertical="top"/>
    </xf>
    <xf numFmtId="0" fontId="16" fillId="0" borderId="0" xfId="0" applyFont="1" applyBorder="1" applyAlignment="1">
      <alignment horizontal="center" vertical="top" wrapText="1"/>
    </xf>
    <xf numFmtId="164" fontId="10" fillId="0" borderId="12" xfId="0" applyNumberFormat="1" applyFont="1" applyBorder="1" applyAlignment="1">
      <alignment horizontal="right"/>
    </xf>
    <xf numFmtId="164" fontId="7" fillId="0" borderId="0" xfId="0" applyNumberFormat="1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center" vertical="top"/>
    </xf>
    <xf numFmtId="164" fontId="4" fillId="4" borderId="8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26" fillId="0" borderId="0" xfId="0" applyFont="1" applyBorder="1" applyAlignment="1">
      <alignment horizontal="center"/>
    </xf>
    <xf numFmtId="2" fontId="26" fillId="0" borderId="0" xfId="0" applyNumberFormat="1" applyFont="1" applyBorder="1" applyAlignment="1">
      <alignment horizontal="center"/>
    </xf>
    <xf numFmtId="164" fontId="5" fillId="3" borderId="0" xfId="0" applyNumberFormat="1" applyFont="1" applyFill="1" applyBorder="1" applyAlignment="1">
      <alignment horizontal="center"/>
    </xf>
    <xf numFmtId="164" fontId="26" fillId="3" borderId="0" xfId="0" applyNumberFormat="1" applyFont="1" applyFill="1" applyBorder="1" applyAlignment="1">
      <alignment horizontal="center"/>
    </xf>
    <xf numFmtId="164" fontId="13" fillId="0" borderId="0" xfId="0" applyNumberFormat="1" applyFont="1" applyBorder="1" applyAlignment="1">
      <alignment horizontal="center" vertical="top"/>
    </xf>
    <xf numFmtId="164" fontId="13" fillId="3" borderId="0" xfId="0" applyNumberFormat="1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center"/>
    </xf>
    <xf numFmtId="49" fontId="4" fillId="0" borderId="6" xfId="0" applyNumberFormat="1" applyFont="1" applyFill="1" applyBorder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5" fillId="0" borderId="0" xfId="0" applyNumberFormat="1" applyFont="1" applyFill="1" applyBorder="1" applyAlignment="1">
      <alignment horizontal="center" vertical="top"/>
    </xf>
    <xf numFmtId="49" fontId="5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44"/>
  <sheetViews>
    <sheetView tabSelected="1" zoomScale="85" zoomScaleNormal="85" workbookViewId="0">
      <pane xSplit="1" ySplit="2" topLeftCell="B63" activePane="bottomRight" state="frozen"/>
      <selection pane="topRight" activeCell="B1" sqref="B1"/>
      <selection pane="bottomLeft" activeCell="A3" sqref="A3"/>
      <selection pane="bottomRight" activeCell="K80" sqref="K80"/>
    </sheetView>
  </sheetViews>
  <sheetFormatPr defaultRowHeight="12.75"/>
  <cols>
    <col min="1" max="1" width="17.7109375" style="36" customWidth="1"/>
    <col min="2" max="2" width="11.7109375" style="37" customWidth="1"/>
    <col min="3" max="3" width="5.85546875" style="37" customWidth="1"/>
    <col min="4" max="4" width="7.42578125" style="37" customWidth="1"/>
    <col min="5" max="5" width="9" style="37" customWidth="1"/>
    <col min="6" max="6" width="13.28515625" style="38" customWidth="1"/>
    <col min="7" max="7" width="10.5703125" style="38" customWidth="1"/>
    <col min="8" max="8" width="27.42578125" style="46" customWidth="1"/>
    <col min="9" max="9" width="8.7109375" style="58" customWidth="1"/>
    <col min="10" max="10" width="9.140625" style="38"/>
    <col min="11" max="11" width="9.140625" style="148"/>
    <col min="12" max="12" width="0.140625" style="37" customWidth="1"/>
    <col min="13" max="13" width="8.140625" style="51" customWidth="1"/>
    <col min="14" max="14" width="5.28515625" style="37" customWidth="1"/>
    <col min="15" max="15" width="12.7109375" style="37" customWidth="1"/>
    <col min="16" max="16" width="0.42578125" style="60" customWidth="1"/>
    <col min="17" max="17" width="0.42578125" style="117" customWidth="1"/>
    <col min="18" max="16384" width="9.140625" style="36"/>
  </cols>
  <sheetData>
    <row r="1" spans="1:17" ht="20.25">
      <c r="A1" s="69" t="s">
        <v>0</v>
      </c>
      <c r="B1" s="1"/>
      <c r="C1" s="1"/>
      <c r="D1" s="1"/>
      <c r="E1" s="1"/>
      <c r="F1" s="2"/>
      <c r="G1" s="2"/>
      <c r="H1" s="41"/>
      <c r="I1" s="53"/>
      <c r="J1" s="2"/>
      <c r="K1" s="141"/>
      <c r="L1" s="1"/>
      <c r="M1" s="47"/>
      <c r="N1" s="3"/>
      <c r="O1" s="1"/>
      <c r="P1" s="92"/>
    </row>
    <row r="2" spans="1:17" s="39" customFormat="1">
      <c r="A2" s="4" t="s">
        <v>15</v>
      </c>
      <c r="B2" s="5" t="s">
        <v>17</v>
      </c>
      <c r="C2" s="5" t="s">
        <v>16</v>
      </c>
      <c r="D2" s="5" t="s">
        <v>18</v>
      </c>
      <c r="E2" s="5" t="s">
        <v>19</v>
      </c>
      <c r="F2" s="6" t="s">
        <v>20</v>
      </c>
      <c r="G2" s="6" t="s">
        <v>63</v>
      </c>
      <c r="H2" s="5" t="s">
        <v>21</v>
      </c>
      <c r="I2" s="6" t="s">
        <v>22</v>
      </c>
      <c r="J2" s="6" t="s">
        <v>23</v>
      </c>
      <c r="K2" s="142" t="s">
        <v>198</v>
      </c>
      <c r="L2" s="5" t="s">
        <v>59</v>
      </c>
      <c r="M2" s="52" t="s">
        <v>24</v>
      </c>
      <c r="N2" s="5" t="s">
        <v>64</v>
      </c>
      <c r="O2" s="5" t="s">
        <v>25</v>
      </c>
      <c r="P2" s="7" t="s">
        <v>68</v>
      </c>
      <c r="Q2" s="118" t="s">
        <v>135</v>
      </c>
    </row>
    <row r="3" spans="1:17">
      <c r="A3" s="8" t="s">
        <v>48</v>
      </c>
      <c r="B3" s="9"/>
      <c r="C3" s="9"/>
      <c r="D3" s="9"/>
      <c r="E3" s="9"/>
      <c r="F3" s="10"/>
      <c r="G3" s="11"/>
      <c r="H3" s="43"/>
      <c r="I3" s="54"/>
      <c r="J3" s="10"/>
      <c r="K3" s="143"/>
      <c r="L3" s="71"/>
      <c r="M3" s="49"/>
      <c r="N3" s="12"/>
      <c r="O3" s="9"/>
      <c r="P3" s="93"/>
    </row>
    <row r="4" spans="1:17">
      <c r="A4" s="14" t="s">
        <v>1</v>
      </c>
      <c r="B4" s="15">
        <v>34185</v>
      </c>
      <c r="C4" s="9">
        <v>18</v>
      </c>
      <c r="D4" s="9">
        <v>1</v>
      </c>
      <c r="E4" s="9" t="s">
        <v>13</v>
      </c>
      <c r="F4" s="10">
        <v>3.8935185185185183E-4</v>
      </c>
      <c r="G4" s="16">
        <v>3.7824074074074067E-4</v>
      </c>
      <c r="H4" s="43"/>
      <c r="I4" s="59">
        <v>3.8240740740740742E-4</v>
      </c>
      <c r="J4" s="94"/>
      <c r="K4" s="143" t="s">
        <v>199</v>
      </c>
      <c r="L4" s="71"/>
      <c r="M4" s="49" t="s">
        <v>66</v>
      </c>
      <c r="N4" s="12"/>
      <c r="O4" s="67" t="s">
        <v>84</v>
      </c>
      <c r="P4" s="93">
        <f>F4-I4</f>
        <v>6.9444444444444024E-6</v>
      </c>
      <c r="Q4" s="119">
        <f>P4</f>
        <v>6.9444444444444024E-6</v>
      </c>
    </row>
    <row r="5" spans="1:17">
      <c r="A5" s="14"/>
      <c r="B5" s="15"/>
      <c r="C5" s="9"/>
      <c r="D5" s="9"/>
      <c r="E5" s="9"/>
      <c r="F5" s="10"/>
      <c r="G5" s="16"/>
      <c r="H5" s="43"/>
      <c r="I5" s="59"/>
      <c r="J5" s="59">
        <v>3.8020833333333331E-4</v>
      </c>
      <c r="K5" s="144" t="s">
        <v>200</v>
      </c>
      <c r="L5" s="114">
        <v>3.7037037037037035E-4</v>
      </c>
      <c r="M5" s="49" t="s">
        <v>83</v>
      </c>
      <c r="N5" s="12"/>
      <c r="O5" s="133" t="s">
        <v>117</v>
      </c>
      <c r="P5" s="93">
        <f>F4-J5</f>
        <v>9.1435185185185174E-6</v>
      </c>
      <c r="Q5" s="124">
        <f>P5</f>
        <v>9.1435185185185174E-6</v>
      </c>
    </row>
    <row r="6" spans="1:17">
      <c r="A6" s="14" t="s">
        <v>2</v>
      </c>
      <c r="B6" s="9"/>
      <c r="C6" s="9"/>
      <c r="D6" s="9"/>
      <c r="E6" s="9"/>
      <c r="F6" s="10"/>
      <c r="G6" s="11"/>
      <c r="H6" s="61" t="s">
        <v>73</v>
      </c>
      <c r="I6" s="55"/>
      <c r="J6" s="10"/>
      <c r="K6" s="143"/>
      <c r="L6" s="71"/>
      <c r="M6" s="49"/>
      <c r="N6" s="12"/>
      <c r="O6" s="9"/>
      <c r="P6" s="93"/>
    </row>
    <row r="7" spans="1:17">
      <c r="A7" s="14" t="s">
        <v>3</v>
      </c>
      <c r="B7" s="15">
        <v>36394</v>
      </c>
      <c r="C7" s="9">
        <v>12</v>
      </c>
      <c r="D7" s="9">
        <v>5</v>
      </c>
      <c r="E7" s="9" t="s">
        <v>14</v>
      </c>
      <c r="F7" s="10">
        <v>2.0324074074074077E-3</v>
      </c>
      <c r="G7" s="11">
        <v>2.0061342592592592E-3</v>
      </c>
      <c r="H7" s="134" t="s">
        <v>175</v>
      </c>
      <c r="I7" s="59">
        <v>1.96875E-3</v>
      </c>
      <c r="J7" s="10"/>
      <c r="K7" s="150" t="s">
        <v>201</v>
      </c>
      <c r="L7" s="114">
        <v>1.9305555555555554E-3</v>
      </c>
      <c r="M7" s="49" t="s">
        <v>176</v>
      </c>
      <c r="N7" s="12"/>
      <c r="O7" s="67" t="s">
        <v>85</v>
      </c>
      <c r="P7" s="95">
        <f>F7-I7</f>
        <v>6.3657407407407673E-5</v>
      </c>
      <c r="Q7" s="119">
        <f>P7/4</f>
        <v>1.5914351851851918E-5</v>
      </c>
    </row>
    <row r="8" spans="1:17">
      <c r="A8" s="14" t="s">
        <v>4</v>
      </c>
      <c r="B8" s="15">
        <v>36640</v>
      </c>
      <c r="C8" s="9">
        <v>12</v>
      </c>
      <c r="D8" s="9">
        <v>5</v>
      </c>
      <c r="E8" s="9" t="s">
        <v>14</v>
      </c>
      <c r="F8" s="10">
        <v>1.9872685185185189E-3</v>
      </c>
      <c r="G8" s="11">
        <v>1.960648148148148E-3</v>
      </c>
      <c r="H8" s="134" t="s">
        <v>177</v>
      </c>
      <c r="I8" s="65">
        <v>2.0326388888888889E-3</v>
      </c>
      <c r="J8" s="10"/>
      <c r="K8" s="143" t="s">
        <v>202</v>
      </c>
      <c r="L8" s="72">
        <v>2.0057870370370368E-3</v>
      </c>
      <c r="M8" s="49" t="s">
        <v>66</v>
      </c>
      <c r="N8" s="12"/>
      <c r="O8" s="67" t="s">
        <v>86</v>
      </c>
      <c r="P8" s="93"/>
      <c r="Q8" s="119"/>
    </row>
    <row r="9" spans="1:17">
      <c r="A9" s="14" t="s">
        <v>5</v>
      </c>
      <c r="B9" s="15">
        <v>36437</v>
      </c>
      <c r="C9" s="9">
        <v>12</v>
      </c>
      <c r="D9" s="9">
        <v>5</v>
      </c>
      <c r="E9" s="9" t="s">
        <v>14</v>
      </c>
      <c r="F9" s="10">
        <v>1.96412037037037E-3</v>
      </c>
      <c r="G9" s="11">
        <v>1.8892361111111108E-3</v>
      </c>
      <c r="H9" s="43" t="s">
        <v>67</v>
      </c>
      <c r="I9" s="59">
        <v>1.9297453703703701E-3</v>
      </c>
      <c r="J9" s="10"/>
      <c r="K9" s="143" t="s">
        <v>203</v>
      </c>
      <c r="L9" s="72">
        <v>1.9016203703703704E-3</v>
      </c>
      <c r="M9" s="49" t="s">
        <v>66</v>
      </c>
      <c r="N9" s="12"/>
      <c r="O9" s="90" t="s">
        <v>88</v>
      </c>
      <c r="P9" s="93">
        <f t="shared" ref="P9:P25" si="0">F9-I9</f>
        <v>3.43749999999999E-5</v>
      </c>
      <c r="Q9" s="119">
        <f t="shared" ref="Q9:Q14" si="1">P9/4</f>
        <v>8.5937499999999751E-6</v>
      </c>
    </row>
    <row r="10" spans="1:17">
      <c r="A10" s="14" t="s">
        <v>6</v>
      </c>
      <c r="B10" s="15">
        <v>35904</v>
      </c>
      <c r="C10" s="9">
        <v>14</v>
      </c>
      <c r="D10" s="9">
        <v>5</v>
      </c>
      <c r="E10" s="9" t="s">
        <v>14</v>
      </c>
      <c r="F10" s="10">
        <v>1.9421296296296298E-3</v>
      </c>
      <c r="G10" s="11">
        <v>1.865972222222222E-3</v>
      </c>
      <c r="H10" s="134" t="s">
        <v>178</v>
      </c>
      <c r="I10" s="59">
        <v>1.8548611111111109E-3</v>
      </c>
      <c r="J10" s="10"/>
      <c r="K10" s="150" t="s">
        <v>204</v>
      </c>
      <c r="L10" s="113">
        <v>1.8263888888888887E-3</v>
      </c>
      <c r="M10" s="49" t="s">
        <v>176</v>
      </c>
      <c r="N10" s="12"/>
      <c r="O10" s="67" t="s">
        <v>87</v>
      </c>
      <c r="P10" s="95">
        <f t="shared" si="0"/>
        <v>8.7268518518518858E-5</v>
      </c>
      <c r="Q10" s="119">
        <f t="shared" si="1"/>
        <v>2.1817129629629714E-5</v>
      </c>
    </row>
    <row r="11" spans="1:17">
      <c r="A11" s="14" t="s">
        <v>7</v>
      </c>
      <c r="B11" s="9"/>
      <c r="C11" s="9"/>
      <c r="D11" s="9"/>
      <c r="E11" s="9"/>
      <c r="F11" s="10"/>
      <c r="G11" s="11"/>
      <c r="H11" s="43"/>
      <c r="I11" s="55"/>
      <c r="J11" s="10"/>
      <c r="K11" s="143"/>
      <c r="L11" s="72"/>
      <c r="M11" s="49"/>
      <c r="N11" s="12"/>
      <c r="O11" s="33"/>
      <c r="P11" s="93"/>
      <c r="Q11" s="119"/>
    </row>
    <row r="12" spans="1:17">
      <c r="A12" s="14" t="s">
        <v>8</v>
      </c>
      <c r="B12" s="15">
        <v>36201</v>
      </c>
      <c r="C12" s="9">
        <v>13</v>
      </c>
      <c r="D12" s="9">
        <v>6</v>
      </c>
      <c r="E12" s="9" t="s">
        <v>14</v>
      </c>
      <c r="F12" s="10">
        <v>2.0370370370370373E-3</v>
      </c>
      <c r="G12" s="11">
        <v>2.0105324074074075E-3</v>
      </c>
      <c r="H12" s="134" t="s">
        <v>179</v>
      </c>
      <c r="I12" s="59">
        <v>1.9832175925925924E-3</v>
      </c>
      <c r="J12" s="10"/>
      <c r="K12" s="150" t="s">
        <v>205</v>
      </c>
      <c r="L12" s="113">
        <v>1.9832175925925924E-3</v>
      </c>
      <c r="M12" s="49" t="s">
        <v>180</v>
      </c>
      <c r="N12" s="12"/>
      <c r="O12" s="67" t="s">
        <v>89</v>
      </c>
      <c r="P12" s="95">
        <f t="shared" si="0"/>
        <v>5.3819444444444878E-5</v>
      </c>
      <c r="Q12" s="119">
        <f t="shared" si="1"/>
        <v>1.3454861111111219E-5</v>
      </c>
    </row>
    <row r="13" spans="1:17">
      <c r="A13" s="14" t="s">
        <v>9</v>
      </c>
      <c r="B13" s="15">
        <v>36689</v>
      </c>
      <c r="C13" s="9">
        <v>12</v>
      </c>
      <c r="D13" s="9">
        <v>6</v>
      </c>
      <c r="E13" s="9" t="s">
        <v>14</v>
      </c>
      <c r="F13" s="10">
        <v>1.9947916666666668E-3</v>
      </c>
      <c r="G13" s="11">
        <v>1.9537037037037036E-3</v>
      </c>
      <c r="H13" s="43" t="s">
        <v>69</v>
      </c>
      <c r="I13" s="65">
        <v>1.996412037037037E-3</v>
      </c>
      <c r="J13" s="10"/>
      <c r="K13" s="143" t="s">
        <v>206</v>
      </c>
      <c r="L13" s="72">
        <v>1.9699074074074076E-3</v>
      </c>
      <c r="M13" s="49"/>
      <c r="N13" s="12"/>
      <c r="O13" s="123" t="s">
        <v>160</v>
      </c>
      <c r="P13" s="93"/>
      <c r="Q13" s="119"/>
    </row>
    <row r="14" spans="1:17">
      <c r="A14" s="14" t="s">
        <v>10</v>
      </c>
      <c r="B14" s="15">
        <v>36449</v>
      </c>
      <c r="C14" s="9">
        <v>12</v>
      </c>
      <c r="D14" s="9">
        <v>6</v>
      </c>
      <c r="E14" s="9" t="s">
        <v>14</v>
      </c>
      <c r="F14" s="10">
        <v>1.9465277777777777E-3</v>
      </c>
      <c r="G14" s="11">
        <v>1.8287037037037037E-3</v>
      </c>
      <c r="H14" s="43" t="s">
        <v>70</v>
      </c>
      <c r="I14" s="59">
        <v>1.8829861111111111E-3</v>
      </c>
      <c r="J14" s="10"/>
      <c r="K14" s="143" t="s">
        <v>207</v>
      </c>
      <c r="L14" s="72">
        <v>1.8553240740740743E-3</v>
      </c>
      <c r="M14" s="49" t="s">
        <v>66</v>
      </c>
      <c r="N14" s="12"/>
      <c r="O14" s="90" t="s">
        <v>90</v>
      </c>
      <c r="P14" s="95">
        <f t="shared" si="0"/>
        <v>6.3541666666666607E-5</v>
      </c>
      <c r="Q14" s="124">
        <f t="shared" si="1"/>
        <v>1.5885416666666652E-5</v>
      </c>
    </row>
    <row r="15" spans="1:17">
      <c r="A15" s="14" t="s">
        <v>11</v>
      </c>
      <c r="B15" s="15">
        <v>36024</v>
      </c>
      <c r="C15" s="9">
        <v>13</v>
      </c>
      <c r="D15" s="9">
        <v>6</v>
      </c>
      <c r="E15" s="9" t="s">
        <v>14</v>
      </c>
      <c r="F15" s="10">
        <v>1.888888888888889E-3</v>
      </c>
      <c r="G15" s="11">
        <v>1.8609953703703703E-3</v>
      </c>
      <c r="H15" s="134" t="s">
        <v>181</v>
      </c>
      <c r="I15" s="65">
        <v>1.9039351851851854E-3</v>
      </c>
      <c r="J15" s="10"/>
      <c r="K15" s="143" t="s">
        <v>208</v>
      </c>
      <c r="L15" s="72">
        <v>1.8761574074074073E-3</v>
      </c>
      <c r="M15" s="49" t="s">
        <v>83</v>
      </c>
      <c r="N15" s="12"/>
      <c r="O15" s="67" t="s">
        <v>91</v>
      </c>
      <c r="P15" s="93"/>
      <c r="Q15" s="119"/>
    </row>
    <row r="16" spans="1:17">
      <c r="A16" s="14" t="s">
        <v>12</v>
      </c>
      <c r="B16" s="9"/>
      <c r="C16" s="9"/>
      <c r="D16" s="9"/>
      <c r="E16" s="9"/>
      <c r="F16" s="10"/>
      <c r="G16" s="11"/>
      <c r="H16" s="43"/>
      <c r="I16" s="55"/>
      <c r="J16" s="10"/>
      <c r="K16" s="143"/>
      <c r="L16" s="71"/>
      <c r="M16" s="49"/>
      <c r="N16" s="12"/>
      <c r="O16" s="33"/>
      <c r="P16" s="93"/>
    </row>
    <row r="17" spans="1:17">
      <c r="A17" s="8" t="s">
        <v>47</v>
      </c>
      <c r="B17" s="9"/>
      <c r="C17" s="9"/>
      <c r="D17" s="9"/>
      <c r="E17" s="9"/>
      <c r="F17" s="10"/>
      <c r="G17" s="11"/>
      <c r="H17" s="43"/>
      <c r="I17" s="55"/>
      <c r="J17" s="10"/>
      <c r="K17" s="143"/>
      <c r="L17" s="71"/>
      <c r="M17" s="49"/>
      <c r="N17" s="12"/>
      <c r="O17" s="33"/>
      <c r="P17" s="93"/>
    </row>
    <row r="18" spans="1:17">
      <c r="A18" s="14" t="s">
        <v>4</v>
      </c>
      <c r="B18" s="15">
        <v>36640</v>
      </c>
      <c r="C18" s="9">
        <v>12</v>
      </c>
      <c r="D18" s="9">
        <v>11</v>
      </c>
      <c r="E18" s="106" t="s">
        <v>26</v>
      </c>
      <c r="F18" s="10">
        <v>9.9074074074074082E-4</v>
      </c>
      <c r="G18" s="11">
        <v>9.7951388888888893E-4</v>
      </c>
      <c r="H18" s="135">
        <v>40.19</v>
      </c>
      <c r="I18" s="59">
        <v>9.546296296296296E-4</v>
      </c>
      <c r="J18" s="10"/>
      <c r="K18" s="150" t="s">
        <v>209</v>
      </c>
      <c r="L18" s="114">
        <v>9.4328703703703708E-4</v>
      </c>
      <c r="M18" s="49" t="s">
        <v>180</v>
      </c>
      <c r="N18" s="12"/>
      <c r="O18" s="67" t="s">
        <v>92</v>
      </c>
      <c r="P18" s="93">
        <f t="shared" si="0"/>
        <v>3.6111111111111218E-5</v>
      </c>
      <c r="Q18" s="119">
        <f>P18/2</f>
        <v>1.8055555555555609E-5</v>
      </c>
    </row>
    <row r="19" spans="1:17">
      <c r="A19" s="14" t="s">
        <v>3</v>
      </c>
      <c r="B19" s="15">
        <v>36394</v>
      </c>
      <c r="C19" s="9">
        <v>12</v>
      </c>
      <c r="D19" s="9">
        <v>11</v>
      </c>
      <c r="E19" s="9" t="s">
        <v>26</v>
      </c>
      <c r="F19" s="10">
        <v>9.4212962962962968E-4</v>
      </c>
      <c r="G19" s="11">
        <v>9.1168981481481483E-4</v>
      </c>
      <c r="H19" s="64">
        <v>38.83</v>
      </c>
      <c r="I19" s="59">
        <v>9.2326388888888883E-4</v>
      </c>
      <c r="J19" s="10"/>
      <c r="K19" s="143" t="s">
        <v>210</v>
      </c>
      <c r="L19" s="71">
        <v>9.1203703703703716E-4</v>
      </c>
      <c r="M19" s="49" t="s">
        <v>66</v>
      </c>
      <c r="N19" s="12"/>
      <c r="O19" s="67" t="s">
        <v>93</v>
      </c>
      <c r="P19" s="93">
        <f t="shared" si="0"/>
        <v>1.8865740740740843E-5</v>
      </c>
      <c r="Q19" s="119">
        <f t="shared" ref="Q19:Q25" si="2">P19/2</f>
        <v>9.4328703703704217E-6</v>
      </c>
    </row>
    <row r="20" spans="1:17">
      <c r="A20" s="14" t="s">
        <v>5</v>
      </c>
      <c r="B20" s="15">
        <v>36437</v>
      </c>
      <c r="C20" s="9">
        <v>12</v>
      </c>
      <c r="D20" s="9">
        <v>11</v>
      </c>
      <c r="E20" s="9" t="s">
        <v>26</v>
      </c>
      <c r="F20" s="10">
        <v>8.9583333333333344E-4</v>
      </c>
      <c r="G20" s="11">
        <v>8.8159722222222231E-4</v>
      </c>
      <c r="H20" s="64">
        <v>38.700000000000003</v>
      </c>
      <c r="I20" s="65">
        <v>9.1238425925925916E-4</v>
      </c>
      <c r="J20" s="10"/>
      <c r="K20" s="143" t="s">
        <v>211</v>
      </c>
      <c r="L20" s="71">
        <v>8.9930555555555554E-4</v>
      </c>
      <c r="M20" s="49"/>
      <c r="N20" s="12"/>
      <c r="O20" s="67" t="s">
        <v>94</v>
      </c>
      <c r="P20" s="93"/>
      <c r="Q20" s="119"/>
    </row>
    <row r="21" spans="1:17">
      <c r="A21" s="14" t="s">
        <v>6</v>
      </c>
      <c r="B21" s="15">
        <v>35904</v>
      </c>
      <c r="C21" s="9">
        <v>14</v>
      </c>
      <c r="D21" s="9">
        <v>11</v>
      </c>
      <c r="E21" s="9" t="s">
        <v>26</v>
      </c>
      <c r="F21" s="10">
        <v>8.6574074074074071E-4</v>
      </c>
      <c r="G21" s="11">
        <v>8.3414351851851846E-4</v>
      </c>
      <c r="H21" s="135">
        <v>36.020000000000003</v>
      </c>
      <c r="I21" s="59">
        <v>8.6435185185185183E-4</v>
      </c>
      <c r="J21" s="10"/>
      <c r="K21" s="143" t="s">
        <v>212</v>
      </c>
      <c r="L21" s="71">
        <v>8.5185185185185179E-4</v>
      </c>
      <c r="M21" s="49" t="s">
        <v>182</v>
      </c>
      <c r="N21" s="12"/>
      <c r="O21" s="67" t="s">
        <v>95</v>
      </c>
      <c r="P21" s="93">
        <f t="shared" si="0"/>
        <v>1.3888888888888805E-6</v>
      </c>
      <c r="Q21" s="119">
        <f t="shared" si="2"/>
        <v>6.9444444444444024E-7</v>
      </c>
    </row>
    <row r="22" spans="1:17">
      <c r="A22" s="14"/>
      <c r="B22" s="9"/>
      <c r="C22" s="9"/>
      <c r="D22" s="9"/>
      <c r="E22" s="9"/>
      <c r="F22" s="10"/>
      <c r="G22" s="11"/>
      <c r="H22" s="64"/>
      <c r="I22" s="55"/>
      <c r="J22" s="10"/>
      <c r="K22" s="143"/>
      <c r="L22" s="71"/>
      <c r="M22" s="49"/>
      <c r="N22" s="12"/>
      <c r="O22" s="33"/>
      <c r="P22" s="93"/>
      <c r="Q22" s="119"/>
    </row>
    <row r="23" spans="1:17">
      <c r="A23" s="14" t="s">
        <v>8</v>
      </c>
      <c r="B23" s="15">
        <v>36201</v>
      </c>
      <c r="C23" s="9">
        <v>13</v>
      </c>
      <c r="D23" s="9">
        <v>12</v>
      </c>
      <c r="E23" s="9" t="s">
        <v>26</v>
      </c>
      <c r="F23" s="10">
        <v>9.5370370370370368E-4</v>
      </c>
      <c r="G23" s="11">
        <v>9.271990740740741E-4</v>
      </c>
      <c r="H23" s="135">
        <v>40.35</v>
      </c>
      <c r="I23" s="65">
        <v>9.6585648148148149E-4</v>
      </c>
      <c r="J23" s="10"/>
      <c r="K23" s="143" t="s">
        <v>213</v>
      </c>
      <c r="L23" s="72">
        <v>9.5486111111111108E-4</v>
      </c>
      <c r="M23" s="49" t="s">
        <v>183</v>
      </c>
      <c r="N23" s="12"/>
      <c r="O23" s="67" t="s">
        <v>96</v>
      </c>
      <c r="P23" s="93"/>
      <c r="Q23" s="119"/>
    </row>
    <row r="24" spans="1:17">
      <c r="A24" s="14" t="s">
        <v>9</v>
      </c>
      <c r="B24" s="15">
        <v>36689</v>
      </c>
      <c r="C24" s="9">
        <v>12</v>
      </c>
      <c r="D24" s="9">
        <v>12</v>
      </c>
      <c r="E24" s="9" t="s">
        <v>26</v>
      </c>
      <c r="F24" s="10">
        <v>9.4375000000000004E-4</v>
      </c>
      <c r="G24" s="11">
        <v>8.9305555555555568E-4</v>
      </c>
      <c r="H24" s="64">
        <v>40.590000000000003</v>
      </c>
      <c r="I24" s="65">
        <v>9.7118055555555553E-4</v>
      </c>
      <c r="J24" s="10"/>
      <c r="K24" s="143" t="s">
        <v>214</v>
      </c>
      <c r="L24" s="72">
        <v>9.5949074074074068E-4</v>
      </c>
      <c r="M24" s="49"/>
      <c r="N24" s="12"/>
      <c r="O24" s="67" t="s">
        <v>97</v>
      </c>
      <c r="P24" s="93"/>
      <c r="Q24" s="119"/>
    </row>
    <row r="25" spans="1:17">
      <c r="A25" s="14" t="s">
        <v>10</v>
      </c>
      <c r="B25" s="15">
        <v>36449</v>
      </c>
      <c r="C25" s="9">
        <v>12</v>
      </c>
      <c r="D25" s="9">
        <v>12</v>
      </c>
      <c r="E25" s="9" t="s">
        <v>26</v>
      </c>
      <c r="F25" s="10">
        <v>9.0844907407407411E-4</v>
      </c>
      <c r="G25" s="11">
        <v>8.7719907407407408E-4</v>
      </c>
      <c r="H25" s="135">
        <v>37.29</v>
      </c>
      <c r="I25" s="59">
        <v>8.8634259259259265E-4</v>
      </c>
      <c r="J25" s="10"/>
      <c r="K25" s="150" t="s">
        <v>215</v>
      </c>
      <c r="L25" s="113">
        <v>8.7384259259259262E-4</v>
      </c>
      <c r="M25" s="49" t="s">
        <v>180</v>
      </c>
      <c r="N25" s="12"/>
      <c r="O25" s="90" t="s">
        <v>98</v>
      </c>
      <c r="P25" s="93">
        <f t="shared" si="0"/>
        <v>2.2106481481481456E-5</v>
      </c>
      <c r="Q25" s="119">
        <f t="shared" si="2"/>
        <v>1.1053240740740728E-5</v>
      </c>
    </row>
    <row r="26" spans="1:17">
      <c r="A26" s="14" t="s">
        <v>12</v>
      </c>
      <c r="B26" s="9"/>
      <c r="C26" s="9"/>
      <c r="D26" s="9"/>
      <c r="E26" s="9"/>
      <c r="F26" s="10"/>
      <c r="G26" s="11"/>
      <c r="H26" s="43"/>
      <c r="I26" s="55"/>
      <c r="J26" s="10"/>
      <c r="K26" s="143"/>
      <c r="L26" s="12"/>
      <c r="M26" s="49"/>
      <c r="N26" s="12"/>
      <c r="O26" s="9"/>
      <c r="P26" s="93"/>
    </row>
    <row r="27" spans="1:17">
      <c r="A27" s="18"/>
      <c r="B27" s="19"/>
      <c r="C27" s="19"/>
      <c r="D27" s="19"/>
      <c r="E27" s="19"/>
      <c r="F27" s="20"/>
      <c r="G27" s="21"/>
      <c r="H27" s="44"/>
      <c r="I27" s="56"/>
      <c r="J27" s="20"/>
      <c r="K27" s="143"/>
      <c r="L27" s="12"/>
      <c r="M27" s="50"/>
      <c r="N27" s="22"/>
      <c r="O27" s="19"/>
      <c r="P27" s="96">
        <f>SUM(P3:P26)</f>
        <v>3.9722222222222323E-4</v>
      </c>
    </row>
    <row r="28" spans="1:17" s="39" customFormat="1">
      <c r="A28" s="4" t="s">
        <v>15</v>
      </c>
      <c r="B28" s="5" t="s">
        <v>17</v>
      </c>
      <c r="C28" s="5" t="s">
        <v>16</v>
      </c>
      <c r="D28" s="5" t="s">
        <v>18</v>
      </c>
      <c r="E28" s="5" t="s">
        <v>19</v>
      </c>
      <c r="F28" s="6" t="s">
        <v>20</v>
      </c>
      <c r="G28" s="6" t="s">
        <v>58</v>
      </c>
      <c r="H28" s="42" t="s">
        <v>21</v>
      </c>
      <c r="I28" s="6" t="s">
        <v>22</v>
      </c>
      <c r="J28" s="6" t="s">
        <v>23</v>
      </c>
      <c r="K28" s="142" t="s">
        <v>198</v>
      </c>
      <c r="L28" s="5" t="s">
        <v>59</v>
      </c>
      <c r="M28" s="48" t="s">
        <v>24</v>
      </c>
      <c r="N28" s="5" t="s">
        <v>64</v>
      </c>
      <c r="O28" s="5" t="s">
        <v>25</v>
      </c>
      <c r="P28" s="7" t="s">
        <v>68</v>
      </c>
      <c r="Q28" s="120"/>
    </row>
    <row r="29" spans="1:17">
      <c r="A29" s="8" t="s">
        <v>46</v>
      </c>
      <c r="B29" s="9"/>
      <c r="C29" s="9"/>
      <c r="D29" s="9"/>
      <c r="E29" s="9"/>
      <c r="F29" s="10"/>
      <c r="G29" s="11"/>
      <c r="H29" s="61" t="s">
        <v>72</v>
      </c>
      <c r="I29" s="54"/>
      <c r="J29" s="10"/>
      <c r="K29" s="143"/>
      <c r="L29" s="109"/>
      <c r="M29" s="49"/>
      <c r="N29" s="9"/>
      <c r="O29" s="9"/>
      <c r="P29" s="93"/>
    </row>
    <row r="30" spans="1:17">
      <c r="A30" s="14" t="s">
        <v>4</v>
      </c>
      <c r="B30" s="15">
        <v>36640</v>
      </c>
      <c r="C30" s="9">
        <v>12</v>
      </c>
      <c r="D30" s="9">
        <v>20</v>
      </c>
      <c r="E30" s="9" t="s">
        <v>27</v>
      </c>
      <c r="F30" s="10">
        <v>3.9895833333333337E-3</v>
      </c>
      <c r="G30" s="11">
        <v>3.9138888888888895E-3</v>
      </c>
      <c r="H30" s="43" t="s">
        <v>71</v>
      </c>
      <c r="I30" s="59">
        <v>3.6276620370370369E-3</v>
      </c>
      <c r="J30" s="101" t="s">
        <v>171</v>
      </c>
      <c r="K30" s="149" t="s">
        <v>216</v>
      </c>
      <c r="L30" s="109">
        <v>3.5752314814814813E-3</v>
      </c>
      <c r="M30" s="49" t="s">
        <v>83</v>
      </c>
      <c r="N30" s="9"/>
      <c r="O30" s="67" t="s">
        <v>85</v>
      </c>
      <c r="P30" s="95">
        <f t="shared" ref="P30:P40" si="3">F30-I30</f>
        <v>3.6192129629629682E-4</v>
      </c>
      <c r="Q30" s="124">
        <f>P30/8</f>
        <v>4.5240162037037102E-5</v>
      </c>
    </row>
    <row r="31" spans="1:17">
      <c r="A31" s="14" t="s">
        <v>5</v>
      </c>
      <c r="B31" s="15">
        <v>36437</v>
      </c>
      <c r="C31" s="9">
        <v>12</v>
      </c>
      <c r="D31" s="9">
        <v>20</v>
      </c>
      <c r="E31" s="9" t="s">
        <v>27</v>
      </c>
      <c r="F31" s="10">
        <v>3.5034722222222221E-3</v>
      </c>
      <c r="G31" s="11">
        <v>3.414351851851852E-3</v>
      </c>
      <c r="H31" s="43" t="s">
        <v>74</v>
      </c>
      <c r="I31" s="59">
        <v>3.4326388888888883E-3</v>
      </c>
      <c r="J31" s="101" t="s">
        <v>171</v>
      </c>
      <c r="K31" s="149" t="s">
        <v>217</v>
      </c>
      <c r="L31" s="114">
        <v>3.3773148148148152E-3</v>
      </c>
      <c r="M31" s="49" t="s">
        <v>83</v>
      </c>
      <c r="N31" s="9"/>
      <c r="O31" s="90" t="s">
        <v>98</v>
      </c>
      <c r="P31" s="95">
        <f t="shared" si="3"/>
        <v>7.0833333333333772E-5</v>
      </c>
      <c r="Q31" s="119">
        <f t="shared" ref="Q31:Q37" si="4">P31/8</f>
        <v>8.8541666666667215E-6</v>
      </c>
    </row>
    <row r="32" spans="1:17">
      <c r="A32" s="14" t="s">
        <v>3</v>
      </c>
      <c r="B32" s="15">
        <v>36394</v>
      </c>
      <c r="C32" s="9">
        <v>12</v>
      </c>
      <c r="D32" s="9">
        <v>20</v>
      </c>
      <c r="E32" s="9" t="s">
        <v>27</v>
      </c>
      <c r="F32" s="10">
        <v>3.4799768518518522E-3</v>
      </c>
      <c r="G32" s="11">
        <v>3.4255787037037033E-3</v>
      </c>
      <c r="H32" s="43" t="s">
        <v>184</v>
      </c>
      <c r="I32" s="59">
        <v>3.4334490740740744E-3</v>
      </c>
      <c r="J32" s="101" t="s">
        <v>171</v>
      </c>
      <c r="K32" s="149" t="s">
        <v>218</v>
      </c>
      <c r="L32" s="114">
        <v>3.3784722222222224E-3</v>
      </c>
      <c r="M32" s="49" t="s">
        <v>176</v>
      </c>
      <c r="N32" s="9"/>
      <c r="O32" s="90" t="s">
        <v>99</v>
      </c>
      <c r="P32" s="93">
        <f t="shared" si="3"/>
        <v>4.6527777777777713E-5</v>
      </c>
      <c r="Q32" s="119">
        <f t="shared" si="4"/>
        <v>5.8159722222222141E-6</v>
      </c>
    </row>
    <row r="33" spans="1:17">
      <c r="A33" s="14" t="s">
        <v>28</v>
      </c>
      <c r="B33" s="15">
        <v>35904</v>
      </c>
      <c r="C33" s="9">
        <v>14</v>
      </c>
      <c r="D33" s="9">
        <v>20</v>
      </c>
      <c r="E33" s="9" t="s">
        <v>27</v>
      </c>
      <c r="F33" s="10">
        <v>3.3873842592592588E-3</v>
      </c>
      <c r="G33" s="11">
        <v>3.1818287037037036E-3</v>
      </c>
      <c r="H33" s="43" t="s">
        <v>185</v>
      </c>
      <c r="I33" s="59">
        <v>3.3108796296296302E-3</v>
      </c>
      <c r="J33" s="101" t="s">
        <v>171</v>
      </c>
      <c r="K33" s="145" t="s">
        <v>219</v>
      </c>
      <c r="L33" s="109">
        <v>3.2546296296296295E-3</v>
      </c>
      <c r="M33" s="49" t="s">
        <v>182</v>
      </c>
      <c r="N33" s="9"/>
      <c r="O33" s="67" t="s">
        <v>100</v>
      </c>
      <c r="P33" s="95">
        <f t="shared" si="3"/>
        <v>7.6504629629628625E-5</v>
      </c>
      <c r="Q33" s="119">
        <f t="shared" si="4"/>
        <v>9.5630787037035781E-6</v>
      </c>
    </row>
    <row r="34" spans="1:17">
      <c r="A34" s="14"/>
      <c r="B34" s="9"/>
      <c r="C34" s="9"/>
      <c r="D34" s="9"/>
      <c r="E34" s="9"/>
      <c r="F34" s="10"/>
      <c r="G34" s="11"/>
      <c r="H34" s="43"/>
      <c r="I34" s="55"/>
      <c r="J34" s="10"/>
      <c r="K34" s="143"/>
      <c r="L34" s="109"/>
      <c r="M34" s="49"/>
      <c r="N34" s="9"/>
      <c r="O34" s="33"/>
      <c r="P34" s="93"/>
      <c r="Q34" s="119"/>
    </row>
    <row r="35" spans="1:17">
      <c r="A35" s="14" t="s">
        <v>9</v>
      </c>
      <c r="B35" s="15">
        <v>36689</v>
      </c>
      <c r="C35" s="9">
        <v>12</v>
      </c>
      <c r="D35" s="9">
        <v>21</v>
      </c>
      <c r="E35" s="9" t="s">
        <v>27</v>
      </c>
      <c r="F35" s="10">
        <v>3.7017361111111109E-3</v>
      </c>
      <c r="G35" s="11">
        <v>3.6508101851851853E-3</v>
      </c>
      <c r="H35" s="43" t="s">
        <v>75</v>
      </c>
      <c r="I35" s="59">
        <v>3.6709490740740743E-3</v>
      </c>
      <c r="J35" s="101" t="s">
        <v>171</v>
      </c>
      <c r="K35" s="149" t="s">
        <v>220</v>
      </c>
      <c r="L35" s="114">
        <v>3.619212962962963E-3</v>
      </c>
      <c r="M35" s="49" t="s">
        <v>83</v>
      </c>
      <c r="N35" s="9"/>
      <c r="O35" s="67" t="s">
        <v>92</v>
      </c>
      <c r="P35" s="93">
        <f t="shared" si="3"/>
        <v>3.0787037037036634E-5</v>
      </c>
      <c r="Q35" s="119">
        <f t="shared" si="4"/>
        <v>3.8483796296295792E-6</v>
      </c>
    </row>
    <row r="36" spans="1:17">
      <c r="A36" s="14" t="s">
        <v>10</v>
      </c>
      <c r="B36" s="15">
        <v>36449</v>
      </c>
      <c r="C36" s="9">
        <v>12</v>
      </c>
      <c r="D36" s="9">
        <v>21</v>
      </c>
      <c r="E36" s="9" t="s">
        <v>27</v>
      </c>
      <c r="F36" s="10">
        <v>3.5333333333333332E-3</v>
      </c>
      <c r="G36" s="11">
        <v>3.4768518518518521E-3</v>
      </c>
      <c r="H36" s="43" t="s">
        <v>76</v>
      </c>
      <c r="I36" s="59">
        <v>3.4885416666666671E-3</v>
      </c>
      <c r="J36" s="101" t="s">
        <v>171</v>
      </c>
      <c r="K36" s="149" t="s">
        <v>221</v>
      </c>
      <c r="L36" s="114">
        <v>3.4340277777777776E-3</v>
      </c>
      <c r="M36" s="49" t="s">
        <v>83</v>
      </c>
      <c r="N36" s="9"/>
      <c r="O36" s="67" t="s">
        <v>94</v>
      </c>
      <c r="P36" s="93">
        <f t="shared" si="3"/>
        <v>4.479166666666607E-5</v>
      </c>
      <c r="Q36" s="119">
        <f t="shared" si="4"/>
        <v>5.5989583333332588E-6</v>
      </c>
    </row>
    <row r="37" spans="1:17">
      <c r="A37" s="14" t="s">
        <v>29</v>
      </c>
      <c r="B37" s="15">
        <v>36024</v>
      </c>
      <c r="C37" s="9">
        <v>13</v>
      </c>
      <c r="D37" s="9">
        <v>21</v>
      </c>
      <c r="E37" s="9" t="s">
        <v>27</v>
      </c>
      <c r="F37" s="10">
        <v>3.4623842592592592E-3</v>
      </c>
      <c r="G37" s="11">
        <v>3.4079861111111112E-3</v>
      </c>
      <c r="H37" s="134" t="s">
        <v>186</v>
      </c>
      <c r="I37" s="59">
        <v>3.4040509259259263E-3</v>
      </c>
      <c r="J37" s="101" t="s">
        <v>171</v>
      </c>
      <c r="K37" s="149" t="s">
        <v>222</v>
      </c>
      <c r="L37" s="114">
        <v>3.3483796296296295E-3</v>
      </c>
      <c r="M37" s="49" t="s">
        <v>187</v>
      </c>
      <c r="N37" s="9"/>
      <c r="O37" s="67" t="s">
        <v>101</v>
      </c>
      <c r="P37" s="95">
        <f t="shared" si="3"/>
        <v>5.833333333333298E-5</v>
      </c>
      <c r="Q37" s="124">
        <f t="shared" si="4"/>
        <v>7.2916666666666225E-6</v>
      </c>
    </row>
    <row r="38" spans="1:17">
      <c r="A38" s="14"/>
      <c r="B38" s="9"/>
      <c r="C38" s="9"/>
      <c r="D38" s="9"/>
      <c r="E38" s="9"/>
      <c r="F38" s="10"/>
      <c r="G38" s="11"/>
      <c r="H38" s="43"/>
      <c r="I38" s="55"/>
      <c r="J38" s="10"/>
      <c r="K38" s="143"/>
      <c r="L38" s="109"/>
      <c r="M38" s="49"/>
      <c r="N38" s="9"/>
      <c r="O38" s="9"/>
      <c r="P38" s="93"/>
    </row>
    <row r="39" spans="1:17">
      <c r="A39" s="8" t="s">
        <v>49</v>
      </c>
      <c r="B39" s="9"/>
      <c r="C39" s="9"/>
      <c r="D39" s="9"/>
      <c r="E39" s="9"/>
      <c r="F39" s="10"/>
      <c r="G39" s="11"/>
      <c r="H39" s="43"/>
      <c r="I39" s="55"/>
      <c r="J39" s="10"/>
      <c r="K39" s="143"/>
      <c r="L39" s="109"/>
      <c r="M39" s="49"/>
      <c r="N39" s="9"/>
      <c r="O39" s="9"/>
      <c r="P39" s="93"/>
    </row>
    <row r="40" spans="1:17">
      <c r="A40" s="14" t="s">
        <v>1</v>
      </c>
      <c r="B40" s="15">
        <v>34185</v>
      </c>
      <c r="C40" s="9">
        <v>18</v>
      </c>
      <c r="D40" s="9">
        <v>22</v>
      </c>
      <c r="E40" s="9" t="s">
        <v>30</v>
      </c>
      <c r="F40" s="10">
        <v>2.9432870370370371E-4</v>
      </c>
      <c r="G40" s="16">
        <v>2.8113425925925924E-4</v>
      </c>
      <c r="H40" s="43"/>
      <c r="I40" s="59">
        <v>2.8773148148148148E-4</v>
      </c>
      <c r="J40" s="116">
        <v>2.9062499999999998E-4</v>
      </c>
      <c r="K40" s="150" t="s">
        <v>223</v>
      </c>
      <c r="L40" s="114">
        <v>2.7847222222222222E-4</v>
      </c>
      <c r="M40" s="49" t="s">
        <v>83</v>
      </c>
      <c r="N40" s="49" t="s">
        <v>64</v>
      </c>
      <c r="O40" s="107" t="s">
        <v>80</v>
      </c>
      <c r="P40" s="93">
        <f t="shared" si="3"/>
        <v>6.5972222222222365E-6</v>
      </c>
      <c r="Q40" s="119">
        <f>P40</f>
        <v>6.5972222222222365E-6</v>
      </c>
    </row>
    <row r="41" spans="1:17">
      <c r="A41" s="14" t="s">
        <v>1</v>
      </c>
      <c r="B41" s="15">
        <v>34185</v>
      </c>
      <c r="C41" s="9">
        <v>18</v>
      </c>
      <c r="D41" s="9">
        <v>28</v>
      </c>
      <c r="E41" s="9" t="s">
        <v>14</v>
      </c>
      <c r="F41" s="10">
        <v>1.552546296296296E-3</v>
      </c>
      <c r="G41" s="16">
        <v>1.5690972222222224E-3</v>
      </c>
      <c r="H41" s="43" t="s">
        <v>77</v>
      </c>
      <c r="I41" s="65">
        <v>1.5917824074074074E-3</v>
      </c>
      <c r="J41" s="106"/>
      <c r="K41" s="150"/>
      <c r="L41" s="109"/>
      <c r="M41" s="49"/>
      <c r="N41" s="9"/>
      <c r="O41" s="68"/>
      <c r="P41" s="93"/>
    </row>
    <row r="42" spans="1:17">
      <c r="A42" s="14" t="s">
        <v>12</v>
      </c>
      <c r="B42" s="9"/>
      <c r="C42" s="9"/>
      <c r="D42" s="9"/>
      <c r="E42" s="9"/>
      <c r="F42" s="10"/>
      <c r="G42" s="11"/>
      <c r="H42" s="43" t="s">
        <v>81</v>
      </c>
      <c r="I42" s="55"/>
      <c r="J42" s="116">
        <v>1.5618055555555556E-3</v>
      </c>
      <c r="K42" s="150" t="s">
        <v>224</v>
      </c>
      <c r="L42" s="114">
        <v>1.5282407407407408E-3</v>
      </c>
      <c r="M42" s="49" t="s">
        <v>159</v>
      </c>
      <c r="N42" s="9"/>
      <c r="O42" s="107" t="s">
        <v>82</v>
      </c>
      <c r="P42" s="93"/>
    </row>
    <row r="43" spans="1:17">
      <c r="A43" s="14"/>
      <c r="B43" s="9"/>
      <c r="C43" s="9"/>
      <c r="D43" s="9"/>
      <c r="E43" s="9"/>
      <c r="F43" s="10"/>
      <c r="G43" s="11"/>
      <c r="H43" s="43"/>
      <c r="I43" s="55"/>
      <c r="J43" s="10"/>
      <c r="K43" s="143"/>
      <c r="L43" s="109"/>
      <c r="M43" s="49"/>
      <c r="N43" s="9"/>
      <c r="O43" s="9"/>
      <c r="P43" s="93"/>
    </row>
    <row r="44" spans="1:17">
      <c r="A44" s="23" t="s">
        <v>31</v>
      </c>
      <c r="B44" s="9"/>
      <c r="C44" s="9"/>
      <c r="D44" s="13">
        <v>30</v>
      </c>
      <c r="E44" s="13" t="s">
        <v>44</v>
      </c>
      <c r="F44" s="24">
        <v>1.4619212962962964E-3</v>
      </c>
      <c r="G44" s="11"/>
      <c r="H44" s="61" t="s">
        <v>78</v>
      </c>
      <c r="I44" s="66">
        <v>1.4300925925925928E-3</v>
      </c>
      <c r="J44" s="10"/>
      <c r="K44" s="143"/>
      <c r="L44" s="10"/>
      <c r="M44" s="49"/>
      <c r="N44" s="9"/>
      <c r="O44" s="49" t="s">
        <v>121</v>
      </c>
      <c r="P44" s="93"/>
    </row>
    <row r="45" spans="1:17">
      <c r="A45" s="25" t="s">
        <v>28</v>
      </c>
      <c r="B45" s="26">
        <v>35904</v>
      </c>
      <c r="C45" s="27">
        <v>14</v>
      </c>
      <c r="D45" s="27"/>
      <c r="E45" s="27"/>
      <c r="F45" s="28"/>
      <c r="G45" s="29"/>
      <c r="H45" s="136" t="s">
        <v>188</v>
      </c>
      <c r="I45" s="55"/>
      <c r="J45" s="10"/>
      <c r="K45" s="143"/>
      <c r="L45" s="10"/>
      <c r="M45" s="49" t="s">
        <v>83</v>
      </c>
      <c r="N45" s="9"/>
      <c r="O45" s="9"/>
      <c r="P45" s="93"/>
    </row>
    <row r="46" spans="1:17">
      <c r="A46" s="25" t="s">
        <v>3</v>
      </c>
      <c r="B46" s="26">
        <v>36394</v>
      </c>
      <c r="C46" s="27">
        <v>12</v>
      </c>
      <c r="D46" s="27"/>
      <c r="E46" s="27"/>
      <c r="F46" s="28"/>
      <c r="G46" s="29"/>
      <c r="H46" s="29">
        <v>3.6666666666666667E-4</v>
      </c>
      <c r="I46" s="55"/>
      <c r="J46" s="10"/>
      <c r="K46" s="143"/>
      <c r="L46" s="10"/>
      <c r="M46" s="49"/>
      <c r="N46" s="9"/>
      <c r="O46" s="9"/>
      <c r="P46" s="93"/>
    </row>
    <row r="47" spans="1:17">
      <c r="A47" s="25" t="s">
        <v>4</v>
      </c>
      <c r="B47" s="26">
        <v>36640</v>
      </c>
      <c r="C47" s="27">
        <v>12</v>
      </c>
      <c r="D47" s="27"/>
      <c r="E47" s="27"/>
      <c r="F47" s="28"/>
      <c r="G47" s="29"/>
      <c r="H47" s="29">
        <v>3.628472222222223E-4</v>
      </c>
      <c r="I47" s="55"/>
      <c r="J47" s="10"/>
      <c r="K47" s="143"/>
      <c r="L47" s="10"/>
      <c r="M47" s="49"/>
      <c r="N47" s="9"/>
      <c r="O47" s="9"/>
      <c r="P47" s="93"/>
    </row>
    <row r="48" spans="1:17">
      <c r="A48" s="25" t="s">
        <v>5</v>
      </c>
      <c r="B48" s="26">
        <v>36437</v>
      </c>
      <c r="C48" s="27">
        <v>12</v>
      </c>
      <c r="D48" s="27"/>
      <c r="E48" s="27"/>
      <c r="F48" s="28"/>
      <c r="G48" s="29"/>
      <c r="H48" s="29">
        <v>3.4513888888888891E-4</v>
      </c>
      <c r="I48" s="55"/>
      <c r="J48" s="10"/>
      <c r="K48" s="143"/>
      <c r="L48" s="10"/>
      <c r="M48" s="49"/>
      <c r="N48" s="9"/>
      <c r="O48" s="9"/>
      <c r="P48" s="93"/>
    </row>
    <row r="49" spans="1:17">
      <c r="A49" s="14"/>
      <c r="B49" s="9"/>
      <c r="C49" s="9"/>
      <c r="D49" s="9"/>
      <c r="E49" s="9"/>
      <c r="F49" s="10"/>
      <c r="G49" s="11"/>
      <c r="H49" s="63"/>
      <c r="I49" s="55"/>
      <c r="J49" s="10"/>
      <c r="K49" s="143"/>
      <c r="L49" s="10"/>
      <c r="M49" s="49"/>
      <c r="N49" s="9"/>
      <c r="O49" s="9"/>
      <c r="P49" s="93"/>
    </row>
    <row r="50" spans="1:17">
      <c r="A50" s="18"/>
      <c r="B50" s="19"/>
      <c r="C50" s="19"/>
      <c r="D50" s="19"/>
      <c r="E50" s="19"/>
      <c r="F50" s="20"/>
      <c r="G50" s="21"/>
      <c r="H50" s="44"/>
      <c r="I50" s="56"/>
      <c r="J50" s="20"/>
      <c r="K50" s="143"/>
      <c r="L50" s="10"/>
      <c r="M50" s="50"/>
      <c r="N50" s="19"/>
      <c r="O50" s="19"/>
      <c r="P50" s="96">
        <f>SUM(P29:P49)</f>
        <v>6.962962962962949E-4</v>
      </c>
    </row>
    <row r="51" spans="1:17" s="39" customFormat="1">
      <c r="A51" s="4" t="s">
        <v>15</v>
      </c>
      <c r="B51" s="5" t="s">
        <v>17</v>
      </c>
      <c r="C51" s="5" t="s">
        <v>16</v>
      </c>
      <c r="D51" s="5" t="s">
        <v>18</v>
      </c>
      <c r="E51" s="5" t="s">
        <v>19</v>
      </c>
      <c r="F51" s="6" t="s">
        <v>20</v>
      </c>
      <c r="G51" s="6" t="s">
        <v>58</v>
      </c>
      <c r="H51" s="42" t="s">
        <v>21</v>
      </c>
      <c r="I51" s="6" t="s">
        <v>22</v>
      </c>
      <c r="J51" s="6" t="s">
        <v>23</v>
      </c>
      <c r="K51" s="142" t="s">
        <v>198</v>
      </c>
      <c r="L51" s="5" t="s">
        <v>59</v>
      </c>
      <c r="M51" s="52" t="s">
        <v>24</v>
      </c>
      <c r="N51" s="5" t="s">
        <v>64</v>
      </c>
      <c r="O51" s="5" t="s">
        <v>25</v>
      </c>
      <c r="P51" s="7" t="s">
        <v>68</v>
      </c>
      <c r="Q51" s="120"/>
    </row>
    <row r="52" spans="1:17">
      <c r="A52" s="8" t="s">
        <v>50</v>
      </c>
      <c r="B52" s="9"/>
      <c r="C52" s="9"/>
      <c r="D52" s="9"/>
      <c r="E52" s="9"/>
      <c r="F52" s="10"/>
      <c r="G52" s="10"/>
      <c r="H52" s="43"/>
      <c r="I52" s="54"/>
      <c r="J52" s="10"/>
      <c r="K52" s="143"/>
      <c r="L52" s="9"/>
      <c r="M52" s="49"/>
      <c r="N52" s="9"/>
      <c r="O52" s="9"/>
      <c r="P52" s="93"/>
    </row>
    <row r="53" spans="1:17">
      <c r="A53" s="30" t="s">
        <v>1</v>
      </c>
      <c r="B53" s="15">
        <v>34185</v>
      </c>
      <c r="C53" s="9">
        <v>18</v>
      </c>
      <c r="D53" s="9">
        <v>32</v>
      </c>
      <c r="E53" s="9" t="s">
        <v>32</v>
      </c>
      <c r="F53" s="10">
        <v>8.547453703703704E-4</v>
      </c>
      <c r="G53" s="16">
        <v>8.2650462962962962E-4</v>
      </c>
      <c r="H53" s="43">
        <v>34.520000000000003</v>
      </c>
      <c r="I53" s="59">
        <v>8.53587962962963E-4</v>
      </c>
      <c r="J53" s="10"/>
      <c r="K53" s="143" t="s">
        <v>225</v>
      </c>
      <c r="L53" s="34">
        <v>8.3449074074074068E-4</v>
      </c>
      <c r="M53" s="49" t="s">
        <v>66</v>
      </c>
      <c r="N53" s="9"/>
      <c r="O53" s="9"/>
      <c r="P53" s="93">
        <f>F53-I53</f>
        <v>1.1574074074074004E-6</v>
      </c>
      <c r="Q53" s="119">
        <f>P53/2</f>
        <v>5.787037037037002E-7</v>
      </c>
    </row>
    <row r="54" spans="1:17">
      <c r="A54" s="14"/>
      <c r="B54" s="9"/>
      <c r="C54" s="9"/>
      <c r="D54" s="9"/>
      <c r="E54" s="9"/>
      <c r="F54" s="10"/>
      <c r="G54" s="11"/>
      <c r="H54" s="43">
        <v>33.68</v>
      </c>
      <c r="I54" s="55"/>
      <c r="J54" s="59">
        <v>8.3090277777777774E-4</v>
      </c>
      <c r="K54" s="150" t="s">
        <v>226</v>
      </c>
      <c r="L54" s="62">
        <v>8.2164351851851853E-4</v>
      </c>
      <c r="M54" s="49" t="s">
        <v>83</v>
      </c>
      <c r="N54" s="9"/>
      <c r="O54" s="107" t="s">
        <v>117</v>
      </c>
      <c r="P54" s="93">
        <f>J54-G53</f>
        <v>4.3981481481481215E-6</v>
      </c>
      <c r="Q54" s="119">
        <f>P54/2</f>
        <v>2.1990740740740608E-6</v>
      </c>
    </row>
    <row r="55" spans="1:17">
      <c r="A55" s="14" t="s">
        <v>4</v>
      </c>
      <c r="B55" s="15">
        <v>36640</v>
      </c>
      <c r="C55" s="9">
        <v>12</v>
      </c>
      <c r="D55" s="9">
        <v>34</v>
      </c>
      <c r="E55" s="9" t="s">
        <v>33</v>
      </c>
      <c r="F55" s="10">
        <v>1.9629629629629628E-3</v>
      </c>
      <c r="G55" s="11">
        <v>1.9396990740740739E-3</v>
      </c>
      <c r="H55" s="61" t="s">
        <v>107</v>
      </c>
      <c r="I55" s="66">
        <v>2.0057870370370368E-3</v>
      </c>
      <c r="J55" s="10"/>
      <c r="K55" s="143"/>
      <c r="L55" s="89">
        <v>1.9826388888888888E-3</v>
      </c>
      <c r="M55" s="49"/>
      <c r="N55" s="9"/>
      <c r="O55" s="49" t="s">
        <v>102</v>
      </c>
      <c r="P55" s="93"/>
    </row>
    <row r="56" spans="1:17">
      <c r="A56" s="14" t="s">
        <v>3</v>
      </c>
      <c r="B56" s="15">
        <v>36394</v>
      </c>
      <c r="C56" s="9">
        <v>12</v>
      </c>
      <c r="D56" s="9">
        <v>34</v>
      </c>
      <c r="E56" s="9" t="s">
        <v>33</v>
      </c>
      <c r="F56" s="10">
        <v>1.9245370370370369E-3</v>
      </c>
      <c r="G56" s="11">
        <v>1.864699074074074E-3</v>
      </c>
      <c r="H56" s="43" t="s">
        <v>103</v>
      </c>
      <c r="I56" s="59">
        <v>1.9071759259259259E-3</v>
      </c>
      <c r="J56" s="10"/>
      <c r="K56" s="143" t="s">
        <v>227</v>
      </c>
      <c r="L56" s="34">
        <v>1.883101851851852E-3</v>
      </c>
      <c r="M56" s="49" t="s">
        <v>66</v>
      </c>
      <c r="N56" s="9"/>
      <c r="O56" s="40" t="s">
        <v>98</v>
      </c>
      <c r="P56" s="93">
        <f>F56-I56</f>
        <v>1.7361111111111006E-5</v>
      </c>
      <c r="Q56" s="119">
        <f>P56/4</f>
        <v>4.3402777777777515E-6</v>
      </c>
    </row>
    <row r="57" spans="1:17">
      <c r="A57" s="14" t="s">
        <v>28</v>
      </c>
      <c r="B57" s="15">
        <v>35904</v>
      </c>
      <c r="C57" s="9">
        <v>14</v>
      </c>
      <c r="D57" s="9">
        <v>34</v>
      </c>
      <c r="E57" s="9" t="s">
        <v>33</v>
      </c>
      <c r="F57" s="10">
        <v>1.8601851851851852E-3</v>
      </c>
      <c r="G57" s="11">
        <v>1.7403935185185185E-3</v>
      </c>
      <c r="H57" s="134" t="s">
        <v>189</v>
      </c>
      <c r="I57" s="59">
        <v>1.7643518518518518E-3</v>
      </c>
      <c r="J57" s="10"/>
      <c r="K57" s="150" t="s">
        <v>228</v>
      </c>
      <c r="L57" s="113">
        <v>1.7372685185185188E-3</v>
      </c>
      <c r="M57" s="49" t="s">
        <v>187</v>
      </c>
      <c r="N57" s="9"/>
      <c r="O57" s="40" t="s">
        <v>105</v>
      </c>
      <c r="P57" s="95">
        <f>F57-I57</f>
        <v>9.5833333333333404E-5</v>
      </c>
      <c r="Q57" s="124">
        <f>P57/4</f>
        <v>2.3958333333333351E-5</v>
      </c>
    </row>
    <row r="58" spans="1:17">
      <c r="A58" s="14" t="s">
        <v>5</v>
      </c>
      <c r="B58" s="15">
        <v>36437</v>
      </c>
      <c r="C58" s="9">
        <v>12</v>
      </c>
      <c r="D58" s="9">
        <v>34</v>
      </c>
      <c r="E58" s="9" t="s">
        <v>33</v>
      </c>
      <c r="F58" s="10">
        <v>1.8422453703703706E-3</v>
      </c>
      <c r="G58" s="11">
        <v>1.8167824074074074E-3</v>
      </c>
      <c r="H58" s="43" t="s">
        <v>104</v>
      </c>
      <c r="I58" s="65">
        <v>1.8664351851851854E-3</v>
      </c>
      <c r="J58" s="10"/>
      <c r="K58" s="143" t="s">
        <v>229</v>
      </c>
      <c r="L58" s="111">
        <v>1.8425925925925927E-3</v>
      </c>
      <c r="M58" s="49"/>
      <c r="N58" s="9"/>
      <c r="O58" s="17" t="s">
        <v>106</v>
      </c>
      <c r="P58" s="93"/>
      <c r="Q58" s="119"/>
    </row>
    <row r="59" spans="1:17">
      <c r="A59" s="14"/>
      <c r="B59" s="9"/>
      <c r="C59" s="9"/>
      <c r="D59" s="9"/>
      <c r="E59" s="9"/>
      <c r="F59" s="10"/>
      <c r="G59" s="11"/>
      <c r="H59" s="43" t="s">
        <v>112</v>
      </c>
      <c r="I59" s="55"/>
      <c r="J59" s="65">
        <v>1.8604166666666667E-3</v>
      </c>
      <c r="K59" s="146" t="s">
        <v>230</v>
      </c>
      <c r="L59" s="111">
        <v>1.8356481481481481E-3</v>
      </c>
      <c r="M59" s="49"/>
      <c r="N59" s="9"/>
      <c r="O59" s="107" t="s">
        <v>118</v>
      </c>
      <c r="P59" s="93"/>
      <c r="Q59" s="119"/>
    </row>
    <row r="60" spans="1:17">
      <c r="A60" s="14" t="s">
        <v>9</v>
      </c>
      <c r="B60" s="15">
        <v>36689</v>
      </c>
      <c r="C60" s="9">
        <v>12</v>
      </c>
      <c r="D60" s="9">
        <v>35</v>
      </c>
      <c r="E60" s="9" t="s">
        <v>33</v>
      </c>
      <c r="F60" s="10">
        <v>1.9564814814814814E-3</v>
      </c>
      <c r="G60" s="11">
        <v>1.8807870370370369E-3</v>
      </c>
      <c r="H60" s="134" t="s">
        <v>190</v>
      </c>
      <c r="I60" s="59">
        <v>1.9460648148148147E-3</v>
      </c>
      <c r="J60" s="10"/>
      <c r="K60" s="143" t="s">
        <v>231</v>
      </c>
      <c r="L60" s="111">
        <v>1.9224537037037038E-3</v>
      </c>
      <c r="M60" s="49" t="s">
        <v>182</v>
      </c>
      <c r="N60" s="9"/>
      <c r="O60" s="40" t="s">
        <v>108</v>
      </c>
      <c r="P60" s="93">
        <f>F60-I60</f>
        <v>1.0416666666666604E-5</v>
      </c>
      <c r="Q60" s="119">
        <f>P60/4</f>
        <v>2.6041666666666509E-6</v>
      </c>
    </row>
    <row r="61" spans="1:17">
      <c r="A61" s="14" t="s">
        <v>34</v>
      </c>
      <c r="B61" s="15">
        <v>36201</v>
      </c>
      <c r="C61" s="9">
        <v>13</v>
      </c>
      <c r="D61" s="9">
        <v>35</v>
      </c>
      <c r="E61" s="9" t="s">
        <v>33</v>
      </c>
      <c r="F61" s="10">
        <v>1.9560185185185184E-3</v>
      </c>
      <c r="G61" s="11">
        <v>1.9328703703703704E-3</v>
      </c>
      <c r="H61" s="134" t="s">
        <v>191</v>
      </c>
      <c r="I61" s="116">
        <v>1.9734953703703702E-3</v>
      </c>
      <c r="J61" s="10"/>
      <c r="K61" s="143" t="s">
        <v>232</v>
      </c>
      <c r="L61" s="111">
        <v>1.9502314814814816E-3</v>
      </c>
      <c r="M61" s="49" t="s">
        <v>66</v>
      </c>
      <c r="N61" s="9"/>
      <c r="O61" s="40" t="s">
        <v>110</v>
      </c>
      <c r="P61" s="93"/>
    </row>
    <row r="62" spans="1:17">
      <c r="A62" s="14" t="s">
        <v>11</v>
      </c>
      <c r="B62" s="15">
        <v>36024</v>
      </c>
      <c r="C62" s="9">
        <v>13</v>
      </c>
      <c r="D62" s="9">
        <v>35</v>
      </c>
      <c r="E62" s="9" t="s">
        <v>33</v>
      </c>
      <c r="F62" s="10" t="s">
        <v>60</v>
      </c>
      <c r="G62" s="11">
        <v>1.8439814814814814E-3</v>
      </c>
      <c r="H62" s="134" t="s">
        <v>192</v>
      </c>
      <c r="I62" s="116">
        <v>1.9850694444444443E-3</v>
      </c>
      <c r="J62" s="10"/>
      <c r="K62" s="143" t="s">
        <v>233</v>
      </c>
      <c r="L62" s="111">
        <v>1.9618055555555556E-3</v>
      </c>
      <c r="M62" s="49" t="s">
        <v>66</v>
      </c>
      <c r="N62" s="9"/>
      <c r="O62" s="40" t="s">
        <v>109</v>
      </c>
      <c r="P62" s="93"/>
    </row>
    <row r="63" spans="1:17">
      <c r="A63" s="14"/>
      <c r="B63" s="9"/>
      <c r="C63" s="9"/>
      <c r="D63" s="9"/>
      <c r="E63" s="9"/>
      <c r="F63" s="10"/>
      <c r="G63" s="11"/>
      <c r="H63" s="43"/>
      <c r="I63" s="116"/>
      <c r="J63" s="10"/>
      <c r="K63" s="143"/>
      <c r="L63" s="111"/>
      <c r="M63" s="49"/>
      <c r="N63" s="9"/>
      <c r="O63" s="9"/>
      <c r="P63" s="93"/>
    </row>
    <row r="64" spans="1:17">
      <c r="A64" s="14" t="s">
        <v>1</v>
      </c>
      <c r="B64" s="15">
        <v>34185</v>
      </c>
      <c r="C64" s="9">
        <v>18</v>
      </c>
      <c r="D64" s="9">
        <v>38</v>
      </c>
      <c r="E64" s="9" t="s">
        <v>35</v>
      </c>
      <c r="F64" s="10">
        <v>3.1932870370370367E-4</v>
      </c>
      <c r="G64" s="16">
        <v>3.1122685185185187E-4</v>
      </c>
      <c r="H64" s="43"/>
      <c r="I64" s="116">
        <v>3.1990740740740742E-4</v>
      </c>
      <c r="J64" s="10"/>
      <c r="K64" s="143" t="s">
        <v>234</v>
      </c>
      <c r="L64" s="111">
        <v>3.1180555555555557E-4</v>
      </c>
      <c r="M64" s="49"/>
      <c r="N64" s="9"/>
      <c r="O64" s="40" t="s">
        <v>111</v>
      </c>
      <c r="P64" s="93"/>
    </row>
    <row r="65" spans="1:17">
      <c r="A65" s="14"/>
      <c r="B65" s="9"/>
      <c r="C65" s="9"/>
      <c r="D65" s="9"/>
      <c r="E65" s="9"/>
      <c r="F65" s="10"/>
      <c r="G65" s="11"/>
      <c r="H65" s="43"/>
      <c r="I65" s="55"/>
      <c r="J65" s="59">
        <v>3.1354166666666667E-4</v>
      </c>
      <c r="K65" s="150" t="s">
        <v>235</v>
      </c>
      <c r="L65" s="113">
        <v>3.0543981481481486E-4</v>
      </c>
      <c r="M65" s="49" t="s">
        <v>83</v>
      </c>
      <c r="N65" s="49" t="s">
        <v>64</v>
      </c>
      <c r="O65" s="107" t="s">
        <v>82</v>
      </c>
      <c r="P65" s="93">
        <f>F64-J65</f>
        <v>5.787037037037002E-6</v>
      </c>
      <c r="Q65" s="119">
        <f>P65</f>
        <v>5.787037037037002E-6</v>
      </c>
    </row>
    <row r="66" spans="1:17">
      <c r="A66" s="8" t="s">
        <v>55</v>
      </c>
      <c r="B66" s="9"/>
      <c r="C66" s="9"/>
      <c r="D66" s="9"/>
      <c r="E66" s="9"/>
      <c r="F66" s="10"/>
      <c r="G66" s="11"/>
      <c r="H66" s="43"/>
      <c r="I66" s="55"/>
      <c r="J66" s="10"/>
      <c r="K66" s="143"/>
      <c r="L66" s="111"/>
      <c r="M66" s="49"/>
      <c r="N66" s="9"/>
      <c r="O66" s="9"/>
      <c r="P66" s="93"/>
    </row>
    <row r="67" spans="1:17">
      <c r="A67" s="14" t="s">
        <v>4</v>
      </c>
      <c r="B67" s="15">
        <v>36640</v>
      </c>
      <c r="C67" s="9">
        <v>12</v>
      </c>
      <c r="D67" s="9">
        <v>40</v>
      </c>
      <c r="E67" s="9" t="s">
        <v>36</v>
      </c>
      <c r="F67" s="10">
        <v>8.4837962962962959E-4</v>
      </c>
      <c r="G67" s="11">
        <v>7.7638888888888896E-4</v>
      </c>
      <c r="H67" s="134">
        <v>31.55</v>
      </c>
      <c r="I67" s="59">
        <v>7.8506944444444446E-4</v>
      </c>
      <c r="J67" s="10"/>
      <c r="K67" s="150" t="s">
        <v>236</v>
      </c>
      <c r="L67" s="113">
        <v>7.7083333333333344E-4</v>
      </c>
      <c r="M67" s="49" t="s">
        <v>180</v>
      </c>
      <c r="N67" s="9"/>
      <c r="O67" s="40" t="s">
        <v>114</v>
      </c>
      <c r="P67" s="95">
        <f>F67-I67</f>
        <v>6.3310185185185127E-5</v>
      </c>
      <c r="Q67" s="119">
        <f>P67/2</f>
        <v>3.1655092592592564E-5</v>
      </c>
    </row>
    <row r="68" spans="1:17">
      <c r="A68" s="14" t="s">
        <v>3</v>
      </c>
      <c r="B68" s="31">
        <v>36394</v>
      </c>
      <c r="C68" s="9">
        <v>12</v>
      </c>
      <c r="D68" s="9">
        <v>40</v>
      </c>
      <c r="E68" s="9" t="s">
        <v>36</v>
      </c>
      <c r="F68" s="10">
        <v>8.2986111111111119E-4</v>
      </c>
      <c r="G68" s="11">
        <v>7.8680555555555546E-4</v>
      </c>
      <c r="H68" s="43">
        <v>33.229999999999997</v>
      </c>
      <c r="I68" s="59">
        <v>7.975694444444445E-4</v>
      </c>
      <c r="J68" s="10"/>
      <c r="K68" s="150" t="s">
        <v>237</v>
      </c>
      <c r="L68" s="113">
        <v>7.8356481481481495E-4</v>
      </c>
      <c r="M68" s="49" t="s">
        <v>83</v>
      </c>
      <c r="N68" s="9"/>
      <c r="O68" s="40" t="s">
        <v>115</v>
      </c>
      <c r="P68" s="93">
        <f>F68-I68</f>
        <v>3.2291666666666688E-5</v>
      </c>
      <c r="Q68" s="124">
        <f t="shared" ref="Q68:Q74" si="5">P68/2</f>
        <v>1.6145833333333344E-5</v>
      </c>
    </row>
    <row r="69" spans="1:17">
      <c r="A69" s="70" t="s">
        <v>28</v>
      </c>
      <c r="B69" s="15">
        <v>35904</v>
      </c>
      <c r="C69" s="9">
        <v>14</v>
      </c>
      <c r="D69" s="9">
        <v>40</v>
      </c>
      <c r="E69" s="9" t="s">
        <v>36</v>
      </c>
      <c r="F69" s="10">
        <v>7.9016203703703703E-4</v>
      </c>
      <c r="G69" s="11">
        <v>7.519675925925926E-4</v>
      </c>
      <c r="H69" s="43">
        <v>31.85</v>
      </c>
      <c r="I69" s="59">
        <v>7.7233796296296295E-4</v>
      </c>
      <c r="J69" s="10"/>
      <c r="K69" s="143" t="s">
        <v>238</v>
      </c>
      <c r="L69" s="111">
        <v>7.5694444444444453E-4</v>
      </c>
      <c r="M69" s="49" t="s">
        <v>66</v>
      </c>
      <c r="N69" s="9"/>
      <c r="O69" s="40" t="s">
        <v>116</v>
      </c>
      <c r="P69" s="93">
        <f>F69-I69</f>
        <v>1.7824074074074075E-5</v>
      </c>
      <c r="Q69" s="119">
        <f t="shared" si="5"/>
        <v>8.9120370370370373E-6</v>
      </c>
    </row>
    <row r="70" spans="1:17">
      <c r="A70" s="14" t="s">
        <v>5</v>
      </c>
      <c r="B70" s="15">
        <v>36437</v>
      </c>
      <c r="C70" s="9">
        <v>12</v>
      </c>
      <c r="D70" s="9">
        <v>40</v>
      </c>
      <c r="E70" s="9" t="s">
        <v>36</v>
      </c>
      <c r="F70" s="10">
        <v>7.5046296296296287E-4</v>
      </c>
      <c r="G70" s="11">
        <v>7.3541666666666666E-4</v>
      </c>
      <c r="H70" s="43">
        <v>31.24</v>
      </c>
      <c r="I70" s="73">
        <v>7.5173611111111112E-4</v>
      </c>
      <c r="J70" s="10"/>
      <c r="K70" s="143" t="s">
        <v>239</v>
      </c>
      <c r="L70" s="111">
        <v>7.3726851851851861E-4</v>
      </c>
      <c r="M70" s="49"/>
      <c r="N70" s="9"/>
      <c r="O70" s="17" t="s">
        <v>90</v>
      </c>
      <c r="P70" s="93"/>
      <c r="Q70" s="119"/>
    </row>
    <row r="71" spans="1:17">
      <c r="A71" s="14"/>
      <c r="B71" s="9"/>
      <c r="C71" s="9"/>
      <c r="D71" s="9"/>
      <c r="E71" s="9"/>
      <c r="F71" s="10"/>
      <c r="G71" s="11"/>
      <c r="H71" s="134">
        <v>30.98</v>
      </c>
      <c r="I71" s="55"/>
      <c r="J71" s="59">
        <v>7.4525462962962957E-4</v>
      </c>
      <c r="K71" s="144" t="s">
        <v>240</v>
      </c>
      <c r="L71" s="113">
        <v>7.303240740740741E-4</v>
      </c>
      <c r="M71" s="49" t="s">
        <v>180</v>
      </c>
      <c r="N71" s="9"/>
      <c r="O71" s="107" t="s">
        <v>173</v>
      </c>
      <c r="P71" s="93">
        <f>F70-J71</f>
        <v>5.2083333333333018E-6</v>
      </c>
      <c r="Q71" s="119">
        <f t="shared" si="5"/>
        <v>2.6041666666666509E-6</v>
      </c>
    </row>
    <row r="72" spans="1:17">
      <c r="A72" s="14" t="s">
        <v>8</v>
      </c>
      <c r="B72" s="15">
        <v>36201</v>
      </c>
      <c r="C72" s="9">
        <v>13</v>
      </c>
      <c r="D72" s="9">
        <v>41</v>
      </c>
      <c r="E72" s="9" t="s">
        <v>36</v>
      </c>
      <c r="F72" s="10">
        <v>8.3784722222222236E-4</v>
      </c>
      <c r="G72" s="11">
        <v>8.166666666666666E-4</v>
      </c>
      <c r="H72" s="134">
        <v>32.81</v>
      </c>
      <c r="I72" s="59">
        <v>7.9606481481481466E-4</v>
      </c>
      <c r="J72" s="10"/>
      <c r="K72" s="150" t="s">
        <v>241</v>
      </c>
      <c r="L72" s="113">
        <v>7.8240740740740744E-4</v>
      </c>
      <c r="M72" s="49" t="s">
        <v>180</v>
      </c>
      <c r="N72" s="9"/>
      <c r="O72" s="40" t="s">
        <v>119</v>
      </c>
      <c r="P72" s="93">
        <f>F72-I72</f>
        <v>4.1782407407407697E-5</v>
      </c>
      <c r="Q72" s="119">
        <f t="shared" si="5"/>
        <v>2.0891203703703848E-5</v>
      </c>
    </row>
    <row r="73" spans="1:17">
      <c r="A73" s="14" t="s">
        <v>11</v>
      </c>
      <c r="B73" s="15">
        <v>36024</v>
      </c>
      <c r="C73" s="9">
        <v>13</v>
      </c>
      <c r="D73" s="9">
        <v>41</v>
      </c>
      <c r="E73" s="9" t="s">
        <v>36</v>
      </c>
      <c r="F73" s="10">
        <v>7.9050925925925936E-4</v>
      </c>
      <c r="G73" s="11">
        <v>7.7673611111111118E-4</v>
      </c>
      <c r="H73" s="43">
        <v>33.049999999999997</v>
      </c>
      <c r="I73" s="59">
        <v>7.8946759259259259E-4</v>
      </c>
      <c r="J73" s="10"/>
      <c r="K73" s="150" t="s">
        <v>242</v>
      </c>
      <c r="L73" s="113">
        <v>7.7557870370370367E-4</v>
      </c>
      <c r="M73" s="49" t="s">
        <v>83</v>
      </c>
      <c r="N73" s="9"/>
      <c r="O73" s="40" t="s">
        <v>120</v>
      </c>
      <c r="P73" s="93">
        <f>F73-I73</f>
        <v>1.0416666666667688E-6</v>
      </c>
      <c r="Q73" s="119">
        <f t="shared" si="5"/>
        <v>5.2083333333338439E-7</v>
      </c>
    </row>
    <row r="74" spans="1:17">
      <c r="A74" s="14" t="s">
        <v>10</v>
      </c>
      <c r="B74" s="15">
        <v>36449</v>
      </c>
      <c r="C74" s="9">
        <v>12</v>
      </c>
      <c r="D74" s="9">
        <v>41</v>
      </c>
      <c r="E74" s="9" t="s">
        <v>36</v>
      </c>
      <c r="F74" s="10">
        <v>7.5925925925925911E-4</v>
      </c>
      <c r="G74" s="11">
        <v>7.4421296296296301E-4</v>
      </c>
      <c r="H74" s="43">
        <v>30.94</v>
      </c>
      <c r="I74" s="59">
        <v>7.5069444444444446E-4</v>
      </c>
      <c r="J74" s="10"/>
      <c r="K74" s="150" t="s">
        <v>243</v>
      </c>
      <c r="L74" s="114">
        <v>7.361111111111111E-4</v>
      </c>
      <c r="M74" s="49" t="s">
        <v>83</v>
      </c>
      <c r="N74" s="49"/>
      <c r="O74" s="17" t="s">
        <v>106</v>
      </c>
      <c r="P74" s="93">
        <f>F74-I74</f>
        <v>8.5648148148146546E-6</v>
      </c>
      <c r="Q74" s="119">
        <f t="shared" si="5"/>
        <v>4.2824074074073273E-6</v>
      </c>
    </row>
    <row r="75" spans="1:17">
      <c r="A75" s="14"/>
      <c r="B75" s="9"/>
      <c r="C75" s="9"/>
      <c r="D75" s="9"/>
      <c r="E75" s="9"/>
      <c r="F75" s="10"/>
      <c r="G75" s="11"/>
      <c r="H75" s="43">
        <v>30.51</v>
      </c>
      <c r="I75" s="59"/>
      <c r="J75" s="59">
        <v>4.2401967592592599E-2</v>
      </c>
      <c r="K75" s="144" t="s">
        <v>244</v>
      </c>
      <c r="L75" s="114">
        <v>7.1990740740740739E-4</v>
      </c>
      <c r="M75" s="49" t="s">
        <v>83</v>
      </c>
      <c r="N75" s="49" t="s">
        <v>64</v>
      </c>
      <c r="O75" s="107" t="s">
        <v>172</v>
      </c>
      <c r="P75" s="97">
        <v>2.3958333333333327E-5</v>
      </c>
      <c r="Q75" s="119"/>
    </row>
    <row r="76" spans="1:17">
      <c r="A76" s="8" t="s">
        <v>37</v>
      </c>
      <c r="B76" s="9"/>
      <c r="C76" s="9"/>
      <c r="D76" s="13">
        <v>46</v>
      </c>
      <c r="E76" s="13" t="s">
        <v>61</v>
      </c>
      <c r="F76" s="24">
        <v>1.689814814814815E-3</v>
      </c>
      <c r="G76" s="11"/>
      <c r="H76" s="43"/>
      <c r="I76" s="55">
        <v>1.6873842592592591E-3</v>
      </c>
      <c r="J76" s="10"/>
      <c r="K76" s="143"/>
      <c r="L76" s="109"/>
      <c r="M76" s="49"/>
      <c r="N76" s="9"/>
      <c r="O76" s="13" t="s">
        <v>79</v>
      </c>
      <c r="P76" s="93"/>
    </row>
    <row r="77" spans="1:17">
      <c r="A77" s="25" t="s">
        <v>28</v>
      </c>
      <c r="B77" s="26">
        <v>35904</v>
      </c>
      <c r="C77" s="27">
        <v>14</v>
      </c>
      <c r="D77" s="27"/>
      <c r="E77" s="102" t="s">
        <v>138</v>
      </c>
      <c r="F77" s="103"/>
      <c r="G77" s="29"/>
      <c r="H77" s="137">
        <v>3.9895833333333336E-4</v>
      </c>
      <c r="I77" s="104" t="s">
        <v>146</v>
      </c>
      <c r="J77" s="10"/>
      <c r="K77" s="143"/>
      <c r="L77" s="10"/>
      <c r="M77" s="49" t="s">
        <v>66</v>
      </c>
      <c r="N77" s="9"/>
      <c r="O77" s="9"/>
      <c r="P77" s="93"/>
    </row>
    <row r="78" spans="1:17">
      <c r="A78" s="25" t="s">
        <v>4</v>
      </c>
      <c r="B78" s="26">
        <v>36640</v>
      </c>
      <c r="C78" s="27">
        <v>12</v>
      </c>
      <c r="D78" s="27"/>
      <c r="E78" s="102" t="s">
        <v>139</v>
      </c>
      <c r="F78" s="103"/>
      <c r="G78" s="29"/>
      <c r="H78" s="105">
        <v>9.2071759259259266E-4</v>
      </c>
      <c r="I78" s="104" t="s">
        <v>147</v>
      </c>
      <c r="J78" s="10"/>
      <c r="K78" s="143"/>
      <c r="L78" s="10"/>
      <c r="M78" s="49"/>
      <c r="N78" s="9"/>
      <c r="O78" s="9"/>
      <c r="P78" s="93"/>
    </row>
    <row r="79" spans="1:17">
      <c r="A79" s="25" t="s">
        <v>3</v>
      </c>
      <c r="B79" s="26">
        <v>36394</v>
      </c>
      <c r="C79" s="27">
        <v>12</v>
      </c>
      <c r="D79" s="27"/>
      <c r="E79" s="102" t="s">
        <v>140</v>
      </c>
      <c r="F79" s="103"/>
      <c r="G79" s="29"/>
      <c r="H79" s="105">
        <v>1.3281250000000001E-3</v>
      </c>
      <c r="I79" s="104" t="s">
        <v>148</v>
      </c>
      <c r="J79" s="10"/>
      <c r="K79" s="143"/>
      <c r="L79" s="10"/>
      <c r="M79" s="49"/>
      <c r="N79" s="9"/>
      <c r="O79" s="9"/>
      <c r="P79" s="93"/>
    </row>
    <row r="80" spans="1:17">
      <c r="A80" s="25" t="s">
        <v>5</v>
      </c>
      <c r="B80" s="26">
        <v>36437</v>
      </c>
      <c r="C80" s="27">
        <v>12</v>
      </c>
      <c r="D80" s="27"/>
      <c r="E80" s="102" t="s">
        <v>141</v>
      </c>
      <c r="F80" s="103"/>
      <c r="G80" s="29"/>
      <c r="H80" s="105">
        <v>1.6873842592592591E-3</v>
      </c>
      <c r="I80" s="104" t="s">
        <v>149</v>
      </c>
      <c r="J80" s="10"/>
      <c r="K80" s="143"/>
      <c r="L80" s="10"/>
      <c r="M80" s="49"/>
      <c r="N80" s="9"/>
      <c r="O80" s="9"/>
      <c r="P80" s="93"/>
    </row>
    <row r="81" spans="1:17">
      <c r="A81" s="14"/>
      <c r="B81" s="9"/>
      <c r="C81" s="9"/>
      <c r="D81" s="9"/>
      <c r="E81" s="9"/>
      <c r="F81" s="10"/>
      <c r="G81" s="11"/>
      <c r="H81" s="43"/>
      <c r="I81" s="55"/>
      <c r="J81" s="10"/>
      <c r="K81" s="143"/>
      <c r="L81" s="10"/>
      <c r="M81" s="49"/>
      <c r="N81" s="9"/>
      <c r="O81" s="9"/>
      <c r="P81" s="93"/>
    </row>
    <row r="82" spans="1:17">
      <c r="A82" s="8" t="s">
        <v>38</v>
      </c>
      <c r="B82" s="9"/>
      <c r="C82" s="9"/>
      <c r="D82" s="13">
        <v>47</v>
      </c>
      <c r="E82" s="13" t="s">
        <v>61</v>
      </c>
      <c r="F82" s="24">
        <v>1.6435185185185183E-3</v>
      </c>
      <c r="G82" s="11"/>
      <c r="H82" s="43"/>
      <c r="I82" s="55">
        <v>1.6466435185185184E-3</v>
      </c>
      <c r="J82" s="10"/>
      <c r="K82" s="143"/>
      <c r="L82" s="10"/>
      <c r="M82" s="49"/>
      <c r="N82" s="9"/>
      <c r="O82" s="13" t="s">
        <v>113</v>
      </c>
      <c r="P82" s="93"/>
    </row>
    <row r="83" spans="1:17">
      <c r="A83" s="25" t="s">
        <v>9</v>
      </c>
      <c r="B83" s="26">
        <v>36689</v>
      </c>
      <c r="C83" s="27">
        <v>12</v>
      </c>
      <c r="D83" s="27"/>
      <c r="E83" s="102" t="s">
        <v>138</v>
      </c>
      <c r="F83" s="103"/>
      <c r="G83" s="29"/>
      <c r="H83" s="137">
        <v>4.288194444444444E-4</v>
      </c>
      <c r="I83" s="104" t="s">
        <v>142</v>
      </c>
      <c r="J83" s="10"/>
      <c r="K83" s="143"/>
      <c r="L83" s="10"/>
      <c r="M83" s="49" t="s">
        <v>66</v>
      </c>
      <c r="N83" s="9"/>
      <c r="O83" s="9"/>
      <c r="P83" s="93"/>
    </row>
    <row r="84" spans="1:17">
      <c r="A84" s="25" t="s">
        <v>11</v>
      </c>
      <c r="B84" s="26">
        <v>36024</v>
      </c>
      <c r="C84" s="27">
        <v>13</v>
      </c>
      <c r="D84" s="27"/>
      <c r="E84" s="102" t="s">
        <v>139</v>
      </c>
      <c r="F84" s="103"/>
      <c r="G84" s="29"/>
      <c r="H84" s="105">
        <v>9.2453703703703697E-4</v>
      </c>
      <c r="I84" s="104" t="s">
        <v>143</v>
      </c>
      <c r="J84" s="10"/>
      <c r="K84" s="143"/>
      <c r="L84" s="10"/>
      <c r="M84" s="49"/>
      <c r="N84" s="9"/>
      <c r="O84" s="9"/>
      <c r="P84" s="93"/>
    </row>
    <row r="85" spans="1:17">
      <c r="A85" s="25" t="s">
        <v>10</v>
      </c>
      <c r="B85" s="26">
        <v>36449</v>
      </c>
      <c r="C85" s="27">
        <v>12</v>
      </c>
      <c r="D85" s="27"/>
      <c r="E85" s="102" t="s">
        <v>140</v>
      </c>
      <c r="F85" s="103"/>
      <c r="G85" s="29"/>
      <c r="H85" s="105">
        <v>1.2841435185185184E-3</v>
      </c>
      <c r="I85" s="104" t="s">
        <v>144</v>
      </c>
      <c r="J85" s="10"/>
      <c r="K85" s="143"/>
      <c r="L85" s="10"/>
      <c r="M85" s="49"/>
      <c r="N85" s="9"/>
      <c r="O85" s="9"/>
      <c r="P85" s="93"/>
    </row>
    <row r="86" spans="1:17">
      <c r="A86" s="25" t="s">
        <v>8</v>
      </c>
      <c r="B86" s="26">
        <v>36201</v>
      </c>
      <c r="C86" s="27">
        <v>13</v>
      </c>
      <c r="D86" s="27"/>
      <c r="E86" s="102" t="s">
        <v>141</v>
      </c>
      <c r="F86" s="103"/>
      <c r="G86" s="29"/>
      <c r="H86" s="105">
        <v>1.6466435185185184E-3</v>
      </c>
      <c r="I86" s="104" t="s">
        <v>145</v>
      </c>
      <c r="J86" s="10"/>
      <c r="K86" s="143"/>
      <c r="L86" s="10"/>
      <c r="M86" s="49"/>
      <c r="N86" s="9"/>
      <c r="O86" s="9"/>
      <c r="P86" s="93"/>
    </row>
    <row r="87" spans="1:17">
      <c r="A87" s="14"/>
      <c r="B87" s="9"/>
      <c r="C87" s="9"/>
      <c r="D87" s="9"/>
      <c r="E87" s="9"/>
      <c r="F87" s="10"/>
      <c r="G87" s="11"/>
      <c r="H87" s="43"/>
      <c r="I87" s="57"/>
      <c r="J87" s="10"/>
      <c r="K87" s="143"/>
      <c r="L87" s="10"/>
      <c r="M87" s="49"/>
      <c r="N87" s="9"/>
      <c r="O87" s="9"/>
      <c r="P87" s="93"/>
    </row>
    <row r="88" spans="1:17">
      <c r="A88" s="18"/>
      <c r="B88" s="19"/>
      <c r="C88" s="19"/>
      <c r="D88" s="19"/>
      <c r="E88" s="19"/>
      <c r="F88" s="20"/>
      <c r="G88" s="21"/>
      <c r="H88" s="44"/>
      <c r="I88" s="56"/>
      <c r="J88" s="20"/>
      <c r="K88" s="143"/>
      <c r="L88" s="10"/>
      <c r="M88" s="50"/>
      <c r="N88" s="19"/>
      <c r="O88" s="19"/>
      <c r="P88" s="96">
        <f>SUM(P52:P87)</f>
        <v>3.289351851851852E-4</v>
      </c>
    </row>
    <row r="89" spans="1:17" s="39" customFormat="1">
      <c r="A89" s="4" t="s">
        <v>15</v>
      </c>
      <c r="B89" s="5" t="s">
        <v>17</v>
      </c>
      <c r="C89" s="5" t="s">
        <v>16</v>
      </c>
      <c r="D89" s="5" t="s">
        <v>18</v>
      </c>
      <c r="E89" s="5" t="s">
        <v>19</v>
      </c>
      <c r="F89" s="6" t="s">
        <v>20</v>
      </c>
      <c r="G89" s="6" t="s">
        <v>58</v>
      </c>
      <c r="H89" s="5" t="s">
        <v>21</v>
      </c>
      <c r="I89" s="6" t="s">
        <v>22</v>
      </c>
      <c r="J89" s="6" t="s">
        <v>23</v>
      </c>
      <c r="K89" s="142" t="s">
        <v>198</v>
      </c>
      <c r="L89" s="5" t="s">
        <v>59</v>
      </c>
      <c r="M89" s="52" t="s">
        <v>24</v>
      </c>
      <c r="N89" s="5" t="s">
        <v>64</v>
      </c>
      <c r="O89" s="5" t="s">
        <v>25</v>
      </c>
      <c r="P89" s="7" t="s">
        <v>68</v>
      </c>
      <c r="Q89" s="120"/>
    </row>
    <row r="90" spans="1:17">
      <c r="A90" s="8" t="s">
        <v>54</v>
      </c>
      <c r="B90" s="9"/>
      <c r="C90" s="9"/>
      <c r="D90" s="9"/>
      <c r="E90" s="9"/>
      <c r="F90" s="10"/>
      <c r="G90" s="11"/>
      <c r="H90" s="43"/>
      <c r="I90" s="54"/>
      <c r="J90" s="10"/>
      <c r="K90" s="143"/>
      <c r="L90" s="10"/>
      <c r="M90" s="49"/>
      <c r="N90" s="9"/>
      <c r="O90" s="9"/>
      <c r="P90" s="93"/>
    </row>
    <row r="91" spans="1:17">
      <c r="A91" s="14" t="s">
        <v>1</v>
      </c>
      <c r="B91" s="15">
        <v>34185</v>
      </c>
      <c r="C91" s="9">
        <v>18</v>
      </c>
      <c r="D91" s="9">
        <v>48</v>
      </c>
      <c r="E91" s="9" t="s">
        <v>39</v>
      </c>
      <c r="F91" s="10">
        <v>3.4699074074074076E-4</v>
      </c>
      <c r="G91" s="16">
        <v>3.3888888888888895E-4</v>
      </c>
      <c r="H91" s="43"/>
      <c r="I91" s="59">
        <v>3.4305555555555559E-4</v>
      </c>
      <c r="J91" s="131">
        <v>3.4629629629629632E-4</v>
      </c>
      <c r="K91" s="150" t="s">
        <v>245</v>
      </c>
      <c r="L91" s="110">
        <v>3.3495370370370368E-4</v>
      </c>
      <c r="M91" s="49" t="s">
        <v>83</v>
      </c>
      <c r="N91" s="49" t="s">
        <v>64</v>
      </c>
      <c r="O91" s="107" t="s">
        <v>124</v>
      </c>
      <c r="P91" s="99">
        <f>F91-I91</f>
        <v>3.9351851851851614E-6</v>
      </c>
      <c r="Q91" s="119">
        <f>P91</f>
        <v>3.9351851851851614E-6</v>
      </c>
    </row>
    <row r="92" spans="1:17">
      <c r="A92" s="14"/>
      <c r="B92" s="9"/>
      <c r="C92" s="9"/>
      <c r="D92" s="9"/>
      <c r="E92" s="9"/>
      <c r="F92" s="10"/>
      <c r="G92" s="11"/>
      <c r="H92" s="82" t="s">
        <v>122</v>
      </c>
      <c r="I92" s="55"/>
      <c r="J92" s="10"/>
      <c r="K92" s="150"/>
      <c r="L92" s="10"/>
      <c r="M92" s="49"/>
      <c r="N92" s="9"/>
      <c r="O92" s="9"/>
      <c r="P92" s="93"/>
    </row>
    <row r="93" spans="1:17" s="80" customFormat="1" ht="25.5">
      <c r="A93" s="74" t="s">
        <v>3</v>
      </c>
      <c r="B93" s="75">
        <v>36394</v>
      </c>
      <c r="C93" s="76">
        <v>12</v>
      </c>
      <c r="D93" s="76">
        <v>52</v>
      </c>
      <c r="E93" s="76" t="s">
        <v>40</v>
      </c>
      <c r="F93" s="77">
        <v>1.3819675925925924E-2</v>
      </c>
      <c r="G93" s="78">
        <v>1.3618287037037038E-2</v>
      </c>
      <c r="H93" s="79" t="s">
        <v>193</v>
      </c>
      <c r="I93" s="84">
        <v>1.3387731481481481E-2</v>
      </c>
      <c r="J93" s="101" t="s">
        <v>171</v>
      </c>
      <c r="K93" s="149" t="s">
        <v>194</v>
      </c>
      <c r="L93" s="138" t="s">
        <v>194</v>
      </c>
      <c r="M93" s="85" t="s">
        <v>176</v>
      </c>
      <c r="N93" s="86"/>
      <c r="O93" s="132" t="s">
        <v>80</v>
      </c>
      <c r="P93" s="98">
        <f>F93-I93</f>
        <v>4.3194444444444313E-4</v>
      </c>
      <c r="Q93" s="121">
        <f>P93/60</f>
        <v>7.1990740740740519E-6</v>
      </c>
    </row>
    <row r="94" spans="1:17" s="80" customFormat="1" ht="25.5">
      <c r="A94" s="74" t="s">
        <v>28</v>
      </c>
      <c r="B94" s="81">
        <v>35904</v>
      </c>
      <c r="C94" s="76">
        <v>14</v>
      </c>
      <c r="D94" s="76">
        <v>52</v>
      </c>
      <c r="E94" s="76" t="s">
        <v>40</v>
      </c>
      <c r="F94" s="77">
        <v>1.2812962962962963E-2</v>
      </c>
      <c r="G94" s="78">
        <v>1.259537037037037E-2</v>
      </c>
      <c r="H94" s="79" t="s">
        <v>123</v>
      </c>
      <c r="I94" s="84">
        <v>1.2807523148148148E-2</v>
      </c>
      <c r="J94" s="101" t="s">
        <v>171</v>
      </c>
      <c r="K94" s="149" t="s">
        <v>195</v>
      </c>
      <c r="L94" s="138" t="s">
        <v>195</v>
      </c>
      <c r="M94" s="85" t="s">
        <v>83</v>
      </c>
      <c r="N94" s="86"/>
      <c r="O94" s="108" t="s">
        <v>125</v>
      </c>
      <c r="P94" s="99">
        <f>F94-I94</f>
        <v>5.4398148148157577E-6</v>
      </c>
      <c r="Q94" s="121">
        <f>P94/60</f>
        <v>9.066358024692929E-8</v>
      </c>
    </row>
    <row r="95" spans="1:17">
      <c r="A95" s="14"/>
      <c r="B95" s="9"/>
      <c r="C95" s="9"/>
      <c r="D95" s="9"/>
      <c r="E95" s="9"/>
      <c r="F95" s="10"/>
      <c r="G95" s="11"/>
      <c r="H95" s="43"/>
      <c r="I95" s="55"/>
      <c r="J95" s="10"/>
      <c r="K95" s="143"/>
      <c r="L95" s="10"/>
      <c r="M95" s="49"/>
      <c r="N95" s="9"/>
      <c r="O95" s="9"/>
      <c r="P95" s="93"/>
    </row>
    <row r="96" spans="1:17">
      <c r="A96" s="8" t="s">
        <v>53</v>
      </c>
      <c r="B96" s="9"/>
      <c r="C96" s="9"/>
      <c r="D96" s="9"/>
      <c r="E96" s="9"/>
      <c r="F96" s="10"/>
      <c r="G96" s="11"/>
      <c r="H96" s="43"/>
      <c r="I96" s="55"/>
      <c r="J96" s="10"/>
      <c r="K96" s="143"/>
      <c r="L96" s="10"/>
      <c r="M96" s="49"/>
      <c r="N96" s="9"/>
      <c r="O96" s="9"/>
      <c r="P96" s="93"/>
    </row>
    <row r="97" spans="1:17">
      <c r="A97" s="14" t="s">
        <v>3</v>
      </c>
      <c r="B97" s="15">
        <v>36394</v>
      </c>
      <c r="C97" s="9">
        <v>12</v>
      </c>
      <c r="D97" s="9">
        <v>54</v>
      </c>
      <c r="E97" s="9" t="s">
        <v>41</v>
      </c>
      <c r="F97" s="10">
        <v>1.9278935185185187E-3</v>
      </c>
      <c r="G97" s="11">
        <v>1.9059027777777778E-3</v>
      </c>
      <c r="H97" s="43" t="s">
        <v>126</v>
      </c>
      <c r="I97" s="87">
        <v>2.0237268518518516E-3</v>
      </c>
      <c r="J97" s="10"/>
      <c r="K97" s="143" t="s">
        <v>246</v>
      </c>
      <c r="L97" s="10">
        <v>2.003472222222222E-3</v>
      </c>
      <c r="M97" s="49"/>
      <c r="N97" s="9"/>
      <c r="O97" s="17" t="s">
        <v>99</v>
      </c>
      <c r="P97" s="93"/>
    </row>
    <row r="98" spans="1:17">
      <c r="A98" s="14"/>
      <c r="B98" s="9"/>
      <c r="C98" s="9"/>
      <c r="D98" s="9"/>
      <c r="E98" s="9"/>
      <c r="F98" s="10"/>
      <c r="G98" s="11"/>
      <c r="H98" s="43"/>
      <c r="I98" s="55"/>
      <c r="J98" s="10"/>
      <c r="K98" s="143"/>
      <c r="L98" s="10"/>
      <c r="M98" s="49"/>
      <c r="N98" s="9"/>
      <c r="O98" s="9"/>
      <c r="P98" s="93"/>
    </row>
    <row r="99" spans="1:17">
      <c r="A99" s="14" t="s">
        <v>9</v>
      </c>
      <c r="B99" s="15">
        <v>36689</v>
      </c>
      <c r="C99" s="9">
        <v>12</v>
      </c>
      <c r="D99" s="9">
        <v>55</v>
      </c>
      <c r="E99" s="9" t="s">
        <v>41</v>
      </c>
      <c r="F99" s="10">
        <v>2.0023148148148148E-3</v>
      </c>
      <c r="G99" s="11">
        <v>1.980787037037037E-3</v>
      </c>
      <c r="H99" s="43" t="s">
        <v>127</v>
      </c>
      <c r="I99" s="87">
        <v>2.0363425925925926E-3</v>
      </c>
      <c r="J99" s="10"/>
      <c r="K99" s="143" t="s">
        <v>247</v>
      </c>
      <c r="L99" s="10">
        <v>2.0150462962962965E-3</v>
      </c>
      <c r="M99" s="49"/>
      <c r="N99" s="9"/>
      <c r="O99" s="83" t="s">
        <v>128</v>
      </c>
      <c r="P99" s="93"/>
    </row>
    <row r="100" spans="1:17">
      <c r="A100" s="14" t="s">
        <v>10</v>
      </c>
      <c r="B100" s="15">
        <v>36449</v>
      </c>
      <c r="C100" s="9">
        <v>12</v>
      </c>
      <c r="D100" s="9">
        <v>55</v>
      </c>
      <c r="E100" s="9" t="s">
        <v>41</v>
      </c>
      <c r="F100" s="10">
        <v>1.8891203703703706E-3</v>
      </c>
      <c r="G100" s="11">
        <v>1.8664351851851854E-3</v>
      </c>
      <c r="H100" s="43" t="s">
        <v>129</v>
      </c>
      <c r="I100" s="87">
        <v>1.9087962962962965E-3</v>
      </c>
      <c r="J100" s="10"/>
      <c r="K100" s="143" t="s">
        <v>248</v>
      </c>
      <c r="L100" s="10">
        <v>1.8868055555555556E-3</v>
      </c>
      <c r="M100" s="49"/>
      <c r="N100" s="9"/>
      <c r="O100" s="17" t="s">
        <v>98</v>
      </c>
      <c r="P100" s="93"/>
    </row>
    <row r="101" spans="1:17">
      <c r="A101" s="14"/>
      <c r="B101" s="9"/>
      <c r="C101" s="9"/>
      <c r="D101" s="9"/>
      <c r="E101" s="9"/>
      <c r="F101" s="10"/>
      <c r="G101" s="11"/>
      <c r="H101" s="43"/>
      <c r="I101" s="55"/>
      <c r="J101" s="10"/>
      <c r="K101" s="143"/>
      <c r="L101" s="10"/>
      <c r="M101" s="49"/>
      <c r="N101" s="9"/>
      <c r="O101" s="9"/>
      <c r="P101" s="93"/>
    </row>
    <row r="102" spans="1:17">
      <c r="A102" s="14" t="s">
        <v>65</v>
      </c>
      <c r="B102" s="9"/>
      <c r="C102" s="9"/>
      <c r="D102" s="13">
        <v>62</v>
      </c>
      <c r="E102" s="13" t="s">
        <v>44</v>
      </c>
      <c r="F102" s="24">
        <v>1.423611111111111E-3</v>
      </c>
      <c r="G102" s="11"/>
      <c r="H102" s="43"/>
      <c r="I102" s="55">
        <v>1.438773148148148E-3</v>
      </c>
      <c r="J102" s="10"/>
      <c r="K102" s="143"/>
      <c r="L102" s="10"/>
      <c r="M102" s="49"/>
      <c r="N102" s="9"/>
      <c r="O102" s="13" t="s">
        <v>134</v>
      </c>
      <c r="P102" s="93"/>
    </row>
    <row r="103" spans="1:17">
      <c r="A103" s="25" t="s">
        <v>8</v>
      </c>
      <c r="B103" s="26">
        <v>36201</v>
      </c>
      <c r="C103" s="27">
        <v>13</v>
      </c>
      <c r="D103" s="27"/>
      <c r="E103" s="27"/>
      <c r="F103" s="28"/>
      <c r="G103" s="29">
        <v>3.756944444444445E-4</v>
      </c>
      <c r="H103" s="139">
        <v>3.6956018518518523E-4</v>
      </c>
      <c r="I103" s="88" t="s">
        <v>130</v>
      </c>
      <c r="J103" s="10"/>
      <c r="K103" s="143"/>
      <c r="L103" s="10"/>
      <c r="M103" s="49" t="s">
        <v>66</v>
      </c>
      <c r="N103" s="9"/>
      <c r="O103" s="9"/>
      <c r="P103" s="93"/>
    </row>
    <row r="104" spans="1:17">
      <c r="A104" s="25" t="s">
        <v>11</v>
      </c>
      <c r="B104" s="26">
        <v>36024</v>
      </c>
      <c r="C104" s="27">
        <v>13</v>
      </c>
      <c r="D104" s="27"/>
      <c r="E104" s="27"/>
      <c r="F104" s="28"/>
      <c r="G104" s="29">
        <v>3.699074074074075E-4</v>
      </c>
      <c r="H104" s="28">
        <v>7.2997685185185177E-4</v>
      </c>
      <c r="I104" s="88" t="s">
        <v>131</v>
      </c>
      <c r="J104" s="10"/>
      <c r="K104" s="143"/>
      <c r="L104" s="10"/>
      <c r="M104" s="49"/>
      <c r="N104" s="9"/>
      <c r="O104" s="9"/>
      <c r="P104" s="93"/>
    </row>
    <row r="105" spans="1:17">
      <c r="A105" s="25" t="s">
        <v>9</v>
      </c>
      <c r="B105" s="26">
        <v>36689</v>
      </c>
      <c r="C105" s="27">
        <v>12</v>
      </c>
      <c r="D105" s="27"/>
      <c r="E105" s="27"/>
      <c r="F105" s="28"/>
      <c r="G105" s="29">
        <v>3.3460648148148152E-4</v>
      </c>
      <c r="H105" s="28">
        <v>1.1042824074074073E-3</v>
      </c>
      <c r="I105" s="88" t="s">
        <v>132</v>
      </c>
      <c r="J105" s="10"/>
      <c r="K105" s="143"/>
      <c r="L105" s="10"/>
      <c r="M105" s="49"/>
      <c r="N105" s="9"/>
      <c r="O105" s="9"/>
      <c r="P105" s="93"/>
    </row>
    <row r="106" spans="1:17">
      <c r="A106" s="25" t="s">
        <v>10</v>
      </c>
      <c r="B106" s="26">
        <v>36449</v>
      </c>
      <c r="C106" s="27">
        <v>12</v>
      </c>
      <c r="D106" s="27"/>
      <c r="E106" s="27"/>
      <c r="F106" s="28"/>
      <c r="G106" s="29">
        <v>3.5983796296296301E-4</v>
      </c>
      <c r="H106" s="28">
        <v>1.438773148148148E-3</v>
      </c>
      <c r="I106" s="88" t="s">
        <v>133</v>
      </c>
      <c r="J106" s="10"/>
      <c r="K106" s="143"/>
      <c r="L106" s="10"/>
      <c r="M106" s="49"/>
      <c r="N106" s="9"/>
      <c r="O106" s="9"/>
      <c r="P106" s="93"/>
    </row>
    <row r="107" spans="1:17">
      <c r="A107" s="14"/>
      <c r="B107" s="9"/>
      <c r="C107" s="9"/>
      <c r="D107" s="9"/>
      <c r="E107" s="9"/>
      <c r="F107" s="10"/>
      <c r="G107" s="11"/>
      <c r="H107" s="43"/>
      <c r="I107" s="57"/>
      <c r="J107" s="10"/>
      <c r="K107" s="143"/>
      <c r="L107" s="10"/>
      <c r="M107" s="49"/>
      <c r="N107" s="9"/>
      <c r="O107" s="9"/>
      <c r="P107" s="93"/>
    </row>
    <row r="108" spans="1:17">
      <c r="A108" s="18"/>
      <c r="B108" s="19"/>
      <c r="C108" s="19"/>
      <c r="D108" s="19"/>
      <c r="E108" s="19"/>
      <c r="F108" s="20"/>
      <c r="G108" s="21"/>
      <c r="H108" s="44"/>
      <c r="I108" s="56"/>
      <c r="J108" s="20"/>
      <c r="K108" s="143"/>
      <c r="L108" s="10"/>
      <c r="M108" s="50"/>
      <c r="N108" s="19"/>
      <c r="O108" s="19"/>
      <c r="P108" s="96">
        <f>SUM(P90:P107)</f>
        <v>4.4131944444444405E-4</v>
      </c>
    </row>
    <row r="109" spans="1:17" s="39" customFormat="1">
      <c r="A109" s="4" t="s">
        <v>15</v>
      </c>
      <c r="B109" s="5" t="s">
        <v>17</v>
      </c>
      <c r="C109" s="5" t="s">
        <v>16</v>
      </c>
      <c r="D109" s="5" t="s">
        <v>18</v>
      </c>
      <c r="E109" s="5" t="s">
        <v>19</v>
      </c>
      <c r="F109" s="6" t="s">
        <v>20</v>
      </c>
      <c r="G109" s="6" t="s">
        <v>58</v>
      </c>
      <c r="H109" s="5" t="s">
        <v>21</v>
      </c>
      <c r="I109" s="6" t="s">
        <v>22</v>
      </c>
      <c r="J109" s="6" t="s">
        <v>23</v>
      </c>
      <c r="K109" s="142" t="s">
        <v>198</v>
      </c>
      <c r="L109" s="5" t="s">
        <v>59</v>
      </c>
      <c r="M109" s="52" t="s">
        <v>24</v>
      </c>
      <c r="N109" s="5" t="s">
        <v>64</v>
      </c>
      <c r="O109" s="5" t="s">
        <v>25</v>
      </c>
      <c r="P109" s="7" t="s">
        <v>68</v>
      </c>
      <c r="Q109" s="120"/>
    </row>
    <row r="110" spans="1:17">
      <c r="A110" s="8" t="s">
        <v>51</v>
      </c>
      <c r="B110" s="9"/>
      <c r="C110" s="9"/>
      <c r="D110" s="9"/>
      <c r="E110" s="9"/>
      <c r="F110" s="10"/>
      <c r="G110" s="11"/>
      <c r="H110" s="82"/>
      <c r="I110" s="54"/>
      <c r="J110" s="10"/>
      <c r="K110" s="143"/>
      <c r="L110" s="10"/>
      <c r="M110" s="49"/>
      <c r="N110" s="9"/>
      <c r="O110" s="9"/>
      <c r="P110" s="93"/>
    </row>
    <row r="111" spans="1:17" s="80" customFormat="1" ht="25.5">
      <c r="A111" s="74" t="s">
        <v>3</v>
      </c>
      <c r="B111" s="81">
        <v>36394</v>
      </c>
      <c r="C111" s="76">
        <v>12</v>
      </c>
      <c r="D111" s="76">
        <v>65</v>
      </c>
      <c r="E111" s="76" t="s">
        <v>42</v>
      </c>
      <c r="F111" s="77">
        <v>4.1515046296296291E-3</v>
      </c>
      <c r="G111" s="78">
        <v>4.0406249999999999E-3</v>
      </c>
      <c r="H111" s="79" t="s">
        <v>136</v>
      </c>
      <c r="I111" s="101">
        <v>4.3569444444444445E-3</v>
      </c>
      <c r="J111" s="101" t="s">
        <v>171</v>
      </c>
      <c r="K111" s="145" t="s">
        <v>249</v>
      </c>
      <c r="L111" s="112">
        <v>4.302083333333334E-3</v>
      </c>
      <c r="M111" s="91"/>
      <c r="N111" s="76"/>
      <c r="O111" s="126" t="s">
        <v>150</v>
      </c>
      <c r="P111" s="100"/>
      <c r="Q111" s="122"/>
    </row>
    <row r="112" spans="1:17">
      <c r="A112" s="14" t="s">
        <v>9</v>
      </c>
      <c r="B112" s="15">
        <v>36689</v>
      </c>
      <c r="C112" s="9">
        <v>12</v>
      </c>
      <c r="D112" s="9">
        <v>66</v>
      </c>
      <c r="E112" s="9" t="s">
        <v>42</v>
      </c>
      <c r="F112" s="10">
        <v>4.208333333333333E-3</v>
      </c>
      <c r="G112" s="11">
        <v>4.1513888888888885E-3</v>
      </c>
      <c r="H112" s="43"/>
      <c r="I112" s="55" t="s">
        <v>137</v>
      </c>
      <c r="J112" s="10"/>
      <c r="K112" s="143"/>
      <c r="L112" s="109"/>
      <c r="M112" s="49"/>
      <c r="N112" s="9"/>
      <c r="O112" s="9"/>
      <c r="P112" s="93"/>
    </row>
    <row r="113" spans="1:17">
      <c r="A113" s="14"/>
      <c r="B113" s="9"/>
      <c r="C113" s="9"/>
      <c r="D113" s="9"/>
      <c r="E113" s="9"/>
      <c r="F113" s="10"/>
      <c r="G113" s="11"/>
      <c r="H113" s="43"/>
      <c r="I113" s="55"/>
      <c r="J113" s="10"/>
      <c r="K113" s="143"/>
      <c r="L113" s="109"/>
      <c r="M113" s="49"/>
      <c r="N113" s="9"/>
      <c r="O113" s="9"/>
      <c r="P113" s="93"/>
    </row>
    <row r="114" spans="1:17">
      <c r="A114" s="8" t="s">
        <v>52</v>
      </c>
      <c r="B114" s="9"/>
      <c r="C114" s="9"/>
      <c r="D114" s="9"/>
      <c r="E114" s="9"/>
      <c r="F114" s="10"/>
      <c r="G114" s="11"/>
      <c r="H114" s="43"/>
      <c r="I114" s="55"/>
      <c r="J114" s="10"/>
      <c r="K114" s="143"/>
      <c r="L114" s="109"/>
      <c r="M114" s="49"/>
      <c r="N114" s="9"/>
      <c r="O114" s="9"/>
      <c r="P114" s="93"/>
    </row>
    <row r="115" spans="1:17">
      <c r="A115" s="32" t="s">
        <v>4</v>
      </c>
      <c r="B115" s="15">
        <v>36640</v>
      </c>
      <c r="C115" s="33">
        <v>12</v>
      </c>
      <c r="D115" s="33">
        <v>69</v>
      </c>
      <c r="E115" s="33" t="s">
        <v>43</v>
      </c>
      <c r="F115" s="34">
        <v>1.7314814814814814E-3</v>
      </c>
      <c r="G115" s="35">
        <v>1.7011574074074073E-3</v>
      </c>
      <c r="H115" s="43" t="s">
        <v>151</v>
      </c>
      <c r="I115" s="59">
        <v>1.7270833333333333E-3</v>
      </c>
      <c r="J115" s="10"/>
      <c r="K115" s="150" t="s">
        <v>250</v>
      </c>
      <c r="L115" s="114">
        <v>1.6990740740740742E-3</v>
      </c>
      <c r="M115" s="49" t="s">
        <v>159</v>
      </c>
      <c r="N115" s="9"/>
      <c r="O115" s="106" t="s">
        <v>94</v>
      </c>
      <c r="P115" s="97">
        <f>F115-I115</f>
        <v>4.3981481481481215E-6</v>
      </c>
      <c r="Q115" s="119">
        <f>P115/4</f>
        <v>1.0995370370370304E-6</v>
      </c>
    </row>
    <row r="116" spans="1:17">
      <c r="A116" s="32" t="s">
        <v>3</v>
      </c>
      <c r="B116" s="31">
        <v>36394</v>
      </c>
      <c r="C116" s="33">
        <v>12</v>
      </c>
      <c r="D116" s="33">
        <v>69</v>
      </c>
      <c r="E116" s="33" t="s">
        <v>43</v>
      </c>
      <c r="F116" s="34">
        <v>1.7016203703703705E-3</v>
      </c>
      <c r="G116" s="35">
        <v>1.6598379629629628E-3</v>
      </c>
      <c r="H116" s="43"/>
      <c r="I116" s="55" t="s">
        <v>137</v>
      </c>
      <c r="J116" s="10"/>
      <c r="K116" s="143"/>
      <c r="L116" s="109"/>
      <c r="M116" s="49"/>
      <c r="N116" s="9"/>
      <c r="O116" s="9"/>
      <c r="P116" s="97"/>
    </row>
    <row r="117" spans="1:17">
      <c r="A117" s="32" t="s">
        <v>28</v>
      </c>
      <c r="B117" s="15">
        <v>35904</v>
      </c>
      <c r="C117" s="33">
        <v>14</v>
      </c>
      <c r="D117" s="33">
        <v>69</v>
      </c>
      <c r="E117" s="33" t="s">
        <v>43</v>
      </c>
      <c r="F117" s="34">
        <v>1.6848379629629629E-3</v>
      </c>
      <c r="G117" s="35">
        <v>1.5662037037037036E-3</v>
      </c>
      <c r="H117" s="43"/>
      <c r="I117" s="55" t="s">
        <v>137</v>
      </c>
      <c r="J117" s="10"/>
      <c r="K117" s="143"/>
      <c r="L117" s="109"/>
      <c r="M117" s="49"/>
      <c r="N117" s="9"/>
      <c r="O117" s="9"/>
      <c r="P117" s="97"/>
    </row>
    <row r="118" spans="1:17">
      <c r="A118" s="32" t="s">
        <v>5</v>
      </c>
      <c r="B118" s="31">
        <v>36437</v>
      </c>
      <c r="C118" s="33">
        <v>12</v>
      </c>
      <c r="D118" s="33">
        <v>69</v>
      </c>
      <c r="E118" s="33" t="s">
        <v>43</v>
      </c>
      <c r="F118" s="34">
        <v>1.6677083333333333E-3</v>
      </c>
      <c r="G118" s="35">
        <v>1.613078703703704E-3</v>
      </c>
      <c r="H118" s="43" t="s">
        <v>153</v>
      </c>
      <c r="I118" s="59">
        <v>1.6335648148148149E-3</v>
      </c>
      <c r="J118" s="10"/>
      <c r="K118" s="150" t="s">
        <v>251</v>
      </c>
      <c r="L118" s="114">
        <v>1.6041666666666667E-3</v>
      </c>
      <c r="M118" s="49" t="s">
        <v>83</v>
      </c>
      <c r="N118" s="9"/>
      <c r="O118" s="17" t="s">
        <v>90</v>
      </c>
      <c r="P118" s="97">
        <f t="shared" ref="P118:P125" si="6">F118-I118</f>
        <v>3.414351851851842E-5</v>
      </c>
      <c r="Q118" s="119">
        <f>P118/4</f>
        <v>8.5358796296296051E-6</v>
      </c>
    </row>
    <row r="119" spans="1:17">
      <c r="A119" s="14"/>
      <c r="B119" s="9"/>
      <c r="C119" s="9"/>
      <c r="D119" s="9"/>
      <c r="E119" s="9"/>
      <c r="F119" s="10"/>
      <c r="G119" s="11"/>
      <c r="H119" s="43" t="s">
        <v>152</v>
      </c>
      <c r="I119" s="55"/>
      <c r="J119" s="59">
        <v>1.5924768518518519E-3</v>
      </c>
      <c r="K119" s="150" t="s">
        <v>252</v>
      </c>
      <c r="L119" s="114">
        <v>1.5636574074074075E-3</v>
      </c>
      <c r="M119" s="49" t="s">
        <v>83</v>
      </c>
      <c r="N119" s="9"/>
      <c r="O119" s="107" t="s">
        <v>82</v>
      </c>
      <c r="P119" s="125">
        <f>F118-J119</f>
        <v>7.523148148148146E-5</v>
      </c>
      <c r="Q119" s="124">
        <f>P119/4</f>
        <v>1.8807870370370365E-5</v>
      </c>
    </row>
    <row r="120" spans="1:17">
      <c r="A120" s="32" t="s">
        <v>9</v>
      </c>
      <c r="B120" s="31">
        <v>36689</v>
      </c>
      <c r="C120" s="33">
        <v>12</v>
      </c>
      <c r="D120" s="33">
        <v>70</v>
      </c>
      <c r="E120" s="33" t="s">
        <v>44</v>
      </c>
      <c r="F120" s="34">
        <v>1.7555555555555556E-3</v>
      </c>
      <c r="G120" s="35">
        <v>1.7138888888888889E-3</v>
      </c>
      <c r="H120" s="140" t="s">
        <v>196</v>
      </c>
      <c r="I120" s="116">
        <v>1.7662037037037039E-3</v>
      </c>
      <c r="J120" s="10"/>
      <c r="K120" s="143" t="s">
        <v>253</v>
      </c>
      <c r="L120" s="109">
        <v>1.7395833333333332E-3</v>
      </c>
      <c r="M120" s="49" t="s">
        <v>183</v>
      </c>
      <c r="N120" s="9"/>
      <c r="O120" s="106" t="s">
        <v>154</v>
      </c>
      <c r="P120" s="97"/>
    </row>
    <row r="121" spans="1:17">
      <c r="A121" s="32" t="s">
        <v>8</v>
      </c>
      <c r="B121" s="31">
        <v>36201</v>
      </c>
      <c r="C121" s="33">
        <v>13</v>
      </c>
      <c r="D121" s="33">
        <v>70</v>
      </c>
      <c r="E121" s="33" t="s">
        <v>43</v>
      </c>
      <c r="F121" s="34">
        <v>1.7465277777777781E-3</v>
      </c>
      <c r="G121" s="35">
        <v>1.6951388888888886E-3</v>
      </c>
      <c r="H121" s="45" t="s">
        <v>155</v>
      </c>
      <c r="I121" s="59">
        <v>1.6912037037037037E-3</v>
      </c>
      <c r="J121" s="10"/>
      <c r="K121" s="150" t="s">
        <v>254</v>
      </c>
      <c r="L121" s="114">
        <v>1.6631944444444446E-3</v>
      </c>
      <c r="M121" s="49" t="s">
        <v>83</v>
      </c>
      <c r="N121" s="9"/>
      <c r="O121" s="106" t="s">
        <v>109</v>
      </c>
      <c r="P121" s="125">
        <f t="shared" si="6"/>
        <v>5.532407407407439E-5</v>
      </c>
      <c r="Q121" s="124">
        <f>P121/4</f>
        <v>1.3831018518518597E-5</v>
      </c>
    </row>
    <row r="122" spans="1:17">
      <c r="A122" s="32" t="s">
        <v>10</v>
      </c>
      <c r="B122" s="31">
        <v>36449</v>
      </c>
      <c r="C122" s="33">
        <v>12</v>
      </c>
      <c r="D122" s="33">
        <v>70</v>
      </c>
      <c r="E122" s="33" t="s">
        <v>43</v>
      </c>
      <c r="F122" s="34">
        <v>1.6575231481481484E-3</v>
      </c>
      <c r="G122" s="35">
        <v>1.6210648148148148E-3</v>
      </c>
      <c r="H122" s="45" t="s">
        <v>156</v>
      </c>
      <c r="I122" s="59">
        <v>1.6428240740740741E-3</v>
      </c>
      <c r="J122" s="10"/>
      <c r="K122" s="150" t="s">
        <v>255</v>
      </c>
      <c r="L122" s="114">
        <v>1.6134259259259259E-3</v>
      </c>
      <c r="M122" s="49" t="s">
        <v>83</v>
      </c>
      <c r="N122" s="9"/>
      <c r="O122" s="106" t="s">
        <v>98</v>
      </c>
      <c r="P122" s="97">
        <f t="shared" si="6"/>
        <v>1.469907407407431E-5</v>
      </c>
      <c r="Q122" s="119">
        <f>P122/4</f>
        <v>3.6747685185185776E-6</v>
      </c>
    </row>
    <row r="123" spans="1:17">
      <c r="A123" s="32" t="s">
        <v>11</v>
      </c>
      <c r="B123" s="15">
        <v>36024</v>
      </c>
      <c r="C123" s="33">
        <v>13</v>
      </c>
      <c r="D123" s="33">
        <v>70</v>
      </c>
      <c r="E123" s="33" t="s">
        <v>43</v>
      </c>
      <c r="F123" s="34">
        <v>1.6527777777777775E-3</v>
      </c>
      <c r="G123" s="35">
        <v>1.6238425925925925E-3</v>
      </c>
      <c r="H123" s="45" t="s">
        <v>157</v>
      </c>
      <c r="I123" s="116">
        <v>1.954166666666667E-3</v>
      </c>
      <c r="J123" s="10"/>
      <c r="K123" s="143" t="s">
        <v>256</v>
      </c>
      <c r="L123" s="109">
        <v>1.9293981481481482E-3</v>
      </c>
      <c r="M123" s="49"/>
      <c r="N123" s="9"/>
      <c r="O123" s="9"/>
      <c r="P123" s="97"/>
      <c r="Q123" s="119"/>
    </row>
    <row r="124" spans="1:17">
      <c r="A124" s="14"/>
      <c r="B124" s="9"/>
      <c r="C124" s="9"/>
      <c r="D124" s="9"/>
      <c r="E124" s="9"/>
      <c r="F124" s="10"/>
      <c r="G124" s="11"/>
      <c r="H124" s="43"/>
      <c r="I124" s="55"/>
      <c r="J124" s="10"/>
      <c r="K124" s="143"/>
      <c r="L124" s="109"/>
      <c r="M124" s="49"/>
      <c r="N124" s="9"/>
      <c r="O124" s="9"/>
      <c r="P124" s="97"/>
      <c r="Q124" s="119"/>
    </row>
    <row r="125" spans="1:17">
      <c r="A125" s="14" t="s">
        <v>1</v>
      </c>
      <c r="B125" s="15">
        <v>34185</v>
      </c>
      <c r="C125" s="9">
        <v>18</v>
      </c>
      <c r="D125" s="9">
        <v>71</v>
      </c>
      <c r="E125" s="9" t="s">
        <v>45</v>
      </c>
      <c r="F125" s="10">
        <v>7.1921296296296306E-4</v>
      </c>
      <c r="G125" s="16">
        <v>7.0532407407407403E-4</v>
      </c>
      <c r="H125" s="43">
        <v>28.29</v>
      </c>
      <c r="I125" s="59">
        <v>7.1377314814814817E-4</v>
      </c>
      <c r="J125" s="115" t="s">
        <v>137</v>
      </c>
      <c r="K125" s="150" t="s">
        <v>257</v>
      </c>
      <c r="L125" s="109">
        <v>7.0023148148148147E-4</v>
      </c>
      <c r="M125" s="49" t="s">
        <v>83</v>
      </c>
      <c r="N125" s="9"/>
      <c r="O125" s="106" t="s">
        <v>158</v>
      </c>
      <c r="P125" s="97">
        <f t="shared" si="6"/>
        <v>5.4398148148148903E-6</v>
      </c>
      <c r="Q125" s="119">
        <f>P125/2</f>
        <v>2.7199074074074452E-6</v>
      </c>
    </row>
    <row r="126" spans="1:17">
      <c r="A126" s="14"/>
      <c r="B126" s="9"/>
      <c r="C126" s="9"/>
      <c r="D126" s="9"/>
      <c r="E126" s="9"/>
      <c r="F126" s="10"/>
      <c r="G126" s="11"/>
      <c r="H126" s="43"/>
      <c r="I126" s="57"/>
      <c r="J126" s="10"/>
      <c r="K126" s="143"/>
      <c r="L126" s="109"/>
      <c r="M126" s="49"/>
      <c r="N126" s="9"/>
      <c r="O126" s="9"/>
      <c r="P126" s="93"/>
    </row>
    <row r="127" spans="1:17">
      <c r="A127" s="18"/>
      <c r="B127" s="19"/>
      <c r="C127" s="19"/>
      <c r="D127" s="19"/>
      <c r="E127" s="19"/>
      <c r="F127" s="20"/>
      <c r="G127" s="21"/>
      <c r="H127" s="44"/>
      <c r="I127" s="56"/>
      <c r="J127" s="20"/>
      <c r="K127" s="143"/>
      <c r="L127" s="10"/>
      <c r="M127" s="50"/>
      <c r="N127" s="19"/>
      <c r="O127" s="19"/>
      <c r="P127" s="96">
        <f>SUM(P110:P126)</f>
        <v>1.8923611111111159E-4</v>
      </c>
    </row>
    <row r="128" spans="1:17" s="39" customFormat="1">
      <c r="A128" s="4" t="s">
        <v>15</v>
      </c>
      <c r="B128" s="5" t="s">
        <v>17</v>
      </c>
      <c r="C128" s="5" t="s">
        <v>16</v>
      </c>
      <c r="D128" s="5" t="s">
        <v>18</v>
      </c>
      <c r="E128" s="5" t="s">
        <v>19</v>
      </c>
      <c r="F128" s="6" t="s">
        <v>20</v>
      </c>
      <c r="G128" s="6" t="s">
        <v>58</v>
      </c>
      <c r="H128" s="5" t="s">
        <v>21</v>
      </c>
      <c r="I128" s="6" t="s">
        <v>22</v>
      </c>
      <c r="J128" s="6" t="s">
        <v>23</v>
      </c>
      <c r="K128" s="142" t="s">
        <v>198</v>
      </c>
      <c r="L128" s="5" t="s">
        <v>59</v>
      </c>
      <c r="M128" s="52" t="s">
        <v>24</v>
      </c>
      <c r="N128" s="5" t="s">
        <v>64</v>
      </c>
      <c r="O128" s="5" t="s">
        <v>25</v>
      </c>
      <c r="P128" s="7" t="s">
        <v>68</v>
      </c>
      <c r="Q128" s="120"/>
    </row>
    <row r="129" spans="1:17">
      <c r="A129" s="8" t="s">
        <v>56</v>
      </c>
      <c r="B129" s="9"/>
      <c r="C129" s="9"/>
      <c r="D129" s="9"/>
      <c r="E129" s="9"/>
      <c r="F129" s="10"/>
      <c r="G129" s="11"/>
      <c r="H129" s="43"/>
      <c r="I129" s="54"/>
      <c r="J129" s="10"/>
      <c r="K129" s="143"/>
      <c r="L129" s="10"/>
      <c r="M129" s="49"/>
      <c r="N129" s="9"/>
      <c r="O129" s="9"/>
      <c r="P129" s="93"/>
    </row>
    <row r="130" spans="1:17" s="80" customFormat="1" ht="25.5">
      <c r="A130" s="74" t="s">
        <v>9</v>
      </c>
      <c r="B130" s="81">
        <v>36689</v>
      </c>
      <c r="C130" s="76">
        <v>12</v>
      </c>
      <c r="D130" s="76">
        <v>76</v>
      </c>
      <c r="E130" s="76" t="s">
        <v>62</v>
      </c>
      <c r="F130" s="77">
        <v>7.5037037037037034E-3</v>
      </c>
      <c r="G130" s="78">
        <v>7.4129629629629623E-3</v>
      </c>
      <c r="H130" s="79" t="s">
        <v>161</v>
      </c>
      <c r="I130" s="101">
        <v>7.5872685185185184E-3</v>
      </c>
      <c r="J130" s="101" t="s">
        <v>171</v>
      </c>
      <c r="K130" s="145" t="s">
        <v>258</v>
      </c>
      <c r="L130" s="77">
        <v>7.4837962962962966E-3</v>
      </c>
      <c r="M130" s="91"/>
      <c r="N130" s="76"/>
      <c r="O130" s="106" t="s">
        <v>163</v>
      </c>
      <c r="P130" s="100"/>
      <c r="Q130" s="122"/>
    </row>
    <row r="131" spans="1:17" s="80" customFormat="1" ht="25.5">
      <c r="A131" s="74" t="s">
        <v>8</v>
      </c>
      <c r="B131" s="81">
        <v>36201</v>
      </c>
      <c r="C131" s="76">
        <v>13</v>
      </c>
      <c r="D131" s="76">
        <v>76</v>
      </c>
      <c r="E131" s="76" t="s">
        <v>62</v>
      </c>
      <c r="F131" s="77">
        <v>7.5171296296296305E-3</v>
      </c>
      <c r="G131" s="78">
        <v>7.3995370370370369E-3</v>
      </c>
      <c r="H131" s="79" t="s">
        <v>197</v>
      </c>
      <c r="I131" s="84">
        <v>7.3174768518518519E-3</v>
      </c>
      <c r="J131" s="101" t="s">
        <v>171</v>
      </c>
      <c r="K131" s="149" t="s">
        <v>259</v>
      </c>
      <c r="L131" s="77">
        <v>7.2109953703703702E-3</v>
      </c>
      <c r="M131" s="49" t="s">
        <v>176</v>
      </c>
      <c r="N131" s="76"/>
      <c r="O131" s="106" t="s">
        <v>162</v>
      </c>
      <c r="P131" s="97">
        <f>F131-I131</f>
        <v>1.9965277777777863E-4</v>
      </c>
      <c r="Q131" s="119">
        <f>P131/16</f>
        <v>1.2478298611111164E-5</v>
      </c>
    </row>
    <row r="132" spans="1:17">
      <c r="A132" s="14"/>
      <c r="B132" s="9"/>
      <c r="C132" s="9"/>
      <c r="D132" s="9"/>
      <c r="E132" s="9"/>
      <c r="F132" s="10"/>
      <c r="G132" s="11"/>
      <c r="H132" s="43"/>
      <c r="I132" s="55"/>
      <c r="J132" s="10"/>
      <c r="K132" s="143"/>
      <c r="L132" s="10"/>
      <c r="M132" s="49"/>
      <c r="N132" s="9"/>
      <c r="O132" s="106"/>
      <c r="P132" s="93"/>
    </row>
    <row r="133" spans="1:17">
      <c r="A133" s="8" t="s">
        <v>57</v>
      </c>
      <c r="B133" s="9"/>
      <c r="C133" s="9"/>
      <c r="D133" s="9"/>
      <c r="E133" s="9"/>
      <c r="F133" s="10"/>
      <c r="G133" s="11"/>
      <c r="H133" s="43"/>
      <c r="I133" s="55"/>
      <c r="J133" s="10"/>
      <c r="K133" s="143"/>
      <c r="L133" s="10"/>
      <c r="M133" s="49"/>
      <c r="N133" s="9"/>
      <c r="O133" s="9"/>
      <c r="P133" s="93"/>
    </row>
    <row r="134" spans="1:17">
      <c r="A134" s="14" t="s">
        <v>3</v>
      </c>
      <c r="B134" s="15">
        <v>36394</v>
      </c>
      <c r="C134" s="9">
        <v>12</v>
      </c>
      <c r="D134" s="9">
        <v>79</v>
      </c>
      <c r="E134" s="9" t="s">
        <v>45</v>
      </c>
      <c r="F134" s="10">
        <v>8.8275462962962971E-4</v>
      </c>
      <c r="G134" s="11">
        <v>8.7118055555555549E-4</v>
      </c>
      <c r="H134" s="43">
        <v>36.119999999999997</v>
      </c>
      <c r="I134" s="116">
        <v>9.0520833333333339E-4</v>
      </c>
      <c r="J134" s="10"/>
      <c r="K134" s="143" t="s">
        <v>260</v>
      </c>
      <c r="L134" s="109">
        <v>8.9351851851851842E-4</v>
      </c>
      <c r="M134" s="49"/>
      <c r="N134" s="9"/>
      <c r="O134" s="123" t="s">
        <v>113</v>
      </c>
      <c r="P134" s="97"/>
    </row>
    <row r="135" spans="1:17">
      <c r="A135" s="14" t="s">
        <v>5</v>
      </c>
      <c r="B135" s="15">
        <v>36437</v>
      </c>
      <c r="C135" s="9">
        <v>12</v>
      </c>
      <c r="D135" s="9">
        <v>79</v>
      </c>
      <c r="E135" s="9" t="s">
        <v>45</v>
      </c>
      <c r="F135" s="10">
        <v>8.5972222222222222E-4</v>
      </c>
      <c r="G135" s="11">
        <v>8.3449074074074068E-4</v>
      </c>
      <c r="H135" s="134">
        <v>33.53</v>
      </c>
      <c r="I135" s="59">
        <v>8.564814814814815E-4</v>
      </c>
      <c r="J135" s="10"/>
      <c r="K135" s="143" t="s">
        <v>261</v>
      </c>
      <c r="L135" s="109">
        <v>8.449074074074075E-4</v>
      </c>
      <c r="M135" s="49" t="s">
        <v>182</v>
      </c>
      <c r="N135" s="9"/>
      <c r="O135" s="123" t="s">
        <v>164</v>
      </c>
      <c r="P135" s="97">
        <f>F135-I135</f>
        <v>3.2407407407407211E-6</v>
      </c>
      <c r="Q135" s="119">
        <f>P135/2</f>
        <v>1.6203703703703606E-6</v>
      </c>
    </row>
    <row r="136" spans="1:17">
      <c r="A136" s="14"/>
      <c r="B136" s="9"/>
      <c r="C136" s="9"/>
      <c r="D136" s="9"/>
      <c r="E136" s="9"/>
      <c r="F136" s="10"/>
      <c r="G136" s="11"/>
      <c r="H136" s="43">
        <v>33.770000000000003</v>
      </c>
      <c r="I136" s="55"/>
      <c r="J136" s="59">
        <v>8.5104166666666672E-4</v>
      </c>
      <c r="K136" s="150" t="s">
        <v>262</v>
      </c>
      <c r="L136" s="109">
        <v>8.3912037037037028E-4</v>
      </c>
      <c r="M136" s="49" t="s">
        <v>66</v>
      </c>
      <c r="N136" s="9"/>
      <c r="O136" s="123" t="s">
        <v>164</v>
      </c>
      <c r="P136" s="97">
        <f>F135-J136</f>
        <v>8.680555555555503E-6</v>
      </c>
      <c r="Q136" s="119">
        <f>P136/2</f>
        <v>4.3402777777777515E-6</v>
      </c>
    </row>
    <row r="137" spans="1:17">
      <c r="A137" s="14" t="s">
        <v>9</v>
      </c>
      <c r="B137" s="15">
        <v>36689</v>
      </c>
      <c r="C137" s="9">
        <v>12</v>
      </c>
      <c r="D137" s="9">
        <v>80</v>
      </c>
      <c r="E137" s="9" t="s">
        <v>45</v>
      </c>
      <c r="F137" s="10">
        <v>9.1631944444444454E-4</v>
      </c>
      <c r="G137" s="11">
        <v>8.9479166666666667E-4</v>
      </c>
      <c r="H137" s="43">
        <v>35.96</v>
      </c>
      <c r="I137" s="59">
        <v>8.9780092592592591E-4</v>
      </c>
      <c r="J137" s="10"/>
      <c r="K137" s="150" t="s">
        <v>263</v>
      </c>
      <c r="L137" s="114">
        <v>8.8194444444444442E-4</v>
      </c>
      <c r="M137" s="49" t="s">
        <v>83</v>
      </c>
      <c r="N137" s="9"/>
      <c r="O137" s="106" t="s">
        <v>93</v>
      </c>
      <c r="P137" s="97">
        <f>F137-I137</f>
        <v>1.8518518518518623E-5</v>
      </c>
      <c r="Q137" s="124">
        <f>P137/2</f>
        <v>9.2592592592593117E-6</v>
      </c>
    </row>
    <row r="138" spans="1:17">
      <c r="A138" s="14" t="s">
        <v>10</v>
      </c>
      <c r="B138" s="15">
        <v>36449</v>
      </c>
      <c r="C138" s="9">
        <v>12</v>
      </c>
      <c r="D138" s="9">
        <v>80</v>
      </c>
      <c r="E138" s="9" t="s">
        <v>45</v>
      </c>
      <c r="F138" s="10">
        <v>8.3622685185185178E-4</v>
      </c>
      <c r="G138" s="11">
        <v>8.2349537037037037E-4</v>
      </c>
      <c r="H138" s="43" t="s">
        <v>167</v>
      </c>
      <c r="I138" s="59">
        <v>8.350694444444446E-4</v>
      </c>
      <c r="J138" s="10"/>
      <c r="K138" s="150" t="s">
        <v>264</v>
      </c>
      <c r="L138" s="114">
        <v>8.2291666666666667E-4</v>
      </c>
      <c r="M138" s="49" t="s">
        <v>83</v>
      </c>
      <c r="N138" s="9"/>
      <c r="O138" s="106" t="s">
        <v>165</v>
      </c>
      <c r="P138" s="97">
        <f>F138-I138</f>
        <v>1.1574074074071836E-6</v>
      </c>
      <c r="Q138" s="119">
        <f>P138/2</f>
        <v>5.7870370370359178E-7</v>
      </c>
    </row>
    <row r="139" spans="1:17">
      <c r="A139" s="14"/>
      <c r="B139" s="9"/>
      <c r="C139" s="9"/>
      <c r="D139" s="9"/>
      <c r="E139" s="9"/>
      <c r="F139" s="10"/>
      <c r="G139" s="11"/>
      <c r="H139" s="43">
        <v>32.36</v>
      </c>
      <c r="I139" s="59"/>
      <c r="J139" s="59">
        <v>8.1944444444444437E-4</v>
      </c>
      <c r="K139" s="150" t="s">
        <v>265</v>
      </c>
      <c r="L139" s="114">
        <v>8.0671296296296296E-4</v>
      </c>
      <c r="M139" s="49" t="s">
        <v>83</v>
      </c>
      <c r="N139" s="49" t="s">
        <v>64</v>
      </c>
      <c r="O139" s="106" t="s">
        <v>168</v>
      </c>
      <c r="P139" s="97">
        <f>F138-J139</f>
        <v>1.6782407407407414E-5</v>
      </c>
      <c r="Q139" s="119">
        <f>P139/2</f>
        <v>8.3912037037037071E-6</v>
      </c>
    </row>
    <row r="140" spans="1:17" s="80" customFormat="1" ht="38.25">
      <c r="A140" s="74" t="s">
        <v>1</v>
      </c>
      <c r="B140" s="81">
        <v>34185</v>
      </c>
      <c r="C140" s="76">
        <v>18</v>
      </c>
      <c r="D140" s="76">
        <v>81</v>
      </c>
      <c r="E140" s="76" t="s">
        <v>42</v>
      </c>
      <c r="F140" s="77">
        <v>3.3785879629629634E-3</v>
      </c>
      <c r="G140" s="129" t="s">
        <v>166</v>
      </c>
      <c r="H140" s="79" t="s">
        <v>169</v>
      </c>
      <c r="I140" s="101">
        <v>3.507407407407407E-3</v>
      </c>
      <c r="J140" s="101" t="s">
        <v>171</v>
      </c>
      <c r="K140" s="145" t="s">
        <v>266</v>
      </c>
      <c r="L140" s="112">
        <v>3.4398148148148144E-3</v>
      </c>
      <c r="M140" s="130" t="s">
        <v>166</v>
      </c>
      <c r="N140" s="76"/>
      <c r="O140" s="127" t="s">
        <v>174</v>
      </c>
      <c r="P140" s="100"/>
      <c r="Q140" s="122"/>
    </row>
    <row r="141" spans="1:17">
      <c r="A141" s="14"/>
      <c r="B141" s="9"/>
      <c r="C141" s="9"/>
      <c r="D141" s="9"/>
      <c r="E141" s="9"/>
      <c r="F141" s="10"/>
      <c r="G141" s="11"/>
      <c r="H141" s="43"/>
      <c r="I141" s="55"/>
      <c r="J141" s="10"/>
      <c r="K141" s="143"/>
      <c r="L141" s="109"/>
      <c r="M141" s="49"/>
      <c r="N141" s="9"/>
      <c r="O141" s="9"/>
      <c r="P141" s="93"/>
    </row>
    <row r="142" spans="1:17">
      <c r="A142" s="14" t="s">
        <v>1</v>
      </c>
      <c r="B142" s="15">
        <v>34185</v>
      </c>
      <c r="C142" s="9">
        <v>18</v>
      </c>
      <c r="D142" s="9">
        <v>85</v>
      </c>
      <c r="E142" s="9" t="s">
        <v>36</v>
      </c>
      <c r="F142" s="10">
        <v>6.3854166666666671E-4</v>
      </c>
      <c r="G142" s="16">
        <v>6.2118055555555559E-4</v>
      </c>
      <c r="H142" s="43">
        <v>26.39</v>
      </c>
      <c r="I142" s="55">
        <v>6.4039351851851855E-4</v>
      </c>
      <c r="J142" s="10"/>
      <c r="K142" s="143" t="s">
        <v>267</v>
      </c>
      <c r="L142" s="109">
        <v>6.2303240740740743E-4</v>
      </c>
      <c r="M142" s="49"/>
      <c r="N142" s="9"/>
      <c r="O142" s="106" t="s">
        <v>170</v>
      </c>
      <c r="P142" s="93"/>
    </row>
    <row r="143" spans="1:17">
      <c r="A143" s="14"/>
      <c r="B143" s="9"/>
      <c r="C143" s="9"/>
      <c r="D143" s="9"/>
      <c r="E143" s="9"/>
      <c r="F143" s="10"/>
      <c r="G143" s="11"/>
      <c r="H143" s="43">
        <v>26.85</v>
      </c>
      <c r="I143" s="55"/>
      <c r="J143" s="59">
        <v>6.379629629629629E-4</v>
      </c>
      <c r="K143" s="150" t="s">
        <v>268</v>
      </c>
      <c r="L143" s="114">
        <v>6.2060185185185178E-4</v>
      </c>
      <c r="M143" s="49" t="s">
        <v>83</v>
      </c>
      <c r="N143" s="49" t="s">
        <v>64</v>
      </c>
      <c r="O143" s="107" t="s">
        <v>82</v>
      </c>
      <c r="P143" s="97">
        <f>F142-J143</f>
        <v>5.7870370370380862E-7</v>
      </c>
      <c r="Q143" s="119">
        <f>P143/2</f>
        <v>2.8935185185190431E-7</v>
      </c>
    </row>
    <row r="144" spans="1:17">
      <c r="A144" s="18"/>
      <c r="B144" s="19"/>
      <c r="C144" s="19"/>
      <c r="D144" s="19"/>
      <c r="E144" s="19"/>
      <c r="F144" s="20"/>
      <c r="G144" s="21"/>
      <c r="H144" s="44"/>
      <c r="I144" s="56"/>
      <c r="J144" s="20"/>
      <c r="K144" s="147"/>
      <c r="L144" s="20"/>
      <c r="M144" s="50"/>
      <c r="N144" s="19"/>
      <c r="O144" s="19"/>
      <c r="P144" s="128" t="e">
        <f>#REF!+P127+P108+P88+P50+P27</f>
        <v>#REF!</v>
      </c>
    </row>
  </sheetData>
  <phoneticPr fontId="0" type="noConversion"/>
  <printOptions gridLines="1"/>
  <pageMargins left="0.11811023622047245" right="0.11811023622047245" top="0.15748031496062992" bottom="0.15748031496062992" header="0" footer="0"/>
  <pageSetup paperSize="9" scale="91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Welsh Nationals 2012</vt:lpstr>
      <vt:lpstr>'Welsh Nationals 2012'!Print_Area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&amp; Laura</dc:creator>
  <cp:lastModifiedBy>DAVID</cp:lastModifiedBy>
  <cp:lastPrinted>2012-07-27T12:25:20Z</cp:lastPrinted>
  <dcterms:created xsi:type="dcterms:W3CDTF">2012-07-07T17:20:34Z</dcterms:created>
  <dcterms:modified xsi:type="dcterms:W3CDTF">2012-07-28T08:18:22Z</dcterms:modified>
</cp:coreProperties>
</file>